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6" windowHeight="13476"/>
  </bookViews>
  <sheets>
    <sheet name="入力フォーム" sheetId="1" r:id="rId1"/>
    <sheet name="使用承認申請書" sheetId="3" r:id="rId2"/>
    <sheet name="減免承認申請書" sheetId="2" r:id="rId3"/>
  </sheets>
  <definedNames>
    <definedName name="_xlnm.Print_Area" localSheetId="0">入力フォーム!$A$1:$S$109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<sst xmlns="http://schemas.openxmlformats.org/spreadsheetml/2006/main" xmlns:r="http://schemas.openxmlformats.org/officeDocument/2006/relationships" count="162" uniqueCount="162">
  <si>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日帰り分</t>
    <rPh sb="0" eb="2">
      <t>ひがえ</t>
    </rPh>
    <rPh sb="3" eb="4">
      <t>ぶん</t>
    </rPh>
    <phoneticPr fontId="1" type="Hiragana"/>
  </si>
  <si>
    <t>月</t>
    <rPh sb="0" eb="1">
      <t>がつ</t>
    </rPh>
    <phoneticPr fontId="1" type="Hiragana"/>
  </si>
  <si>
    <t>なお、施設安全対策の一環として、入館できる方は事前提出される名簿に記名のある方</t>
  </si>
  <si>
    <t>様式第２号(第10条関係)(用紙　日本産業規格A4縦型)</t>
    <rPh sb="0" eb="2">
      <t>ようしき</t>
    </rPh>
    <rPh sb="2" eb="3">
      <t>だい</t>
    </rPh>
    <rPh sb="4" eb="5">
      <t>ごう</t>
    </rPh>
    <rPh sb="6" eb="7">
      <t>だい</t>
    </rPh>
    <rPh sb="9" eb="10">
      <t>じょう</t>
    </rPh>
    <rPh sb="10" eb="12">
      <t>かんけい</t>
    </rPh>
    <rPh sb="14" eb="16">
      <t>ようし</t>
    </rPh>
    <rPh sb="17" eb="19">
      <t>にほん</t>
    </rPh>
    <rPh sb="19" eb="21">
      <t>さんぎょう</t>
    </rPh>
    <rPh sb="21" eb="23">
      <t>きかく</t>
    </rPh>
    <rPh sb="25" eb="26">
      <t>たて</t>
    </rPh>
    <rPh sb="26" eb="27">
      <t>がた</t>
    </rPh>
    <phoneticPr fontId="1" type="Hiragana"/>
  </si>
  <si>
    <t>宿泊減免合計</t>
    <rPh sb="0" eb="2">
      <t>しゅくはく</t>
    </rPh>
    <rPh sb="2" eb="4">
      <t>げんめん</t>
    </rPh>
    <rPh sb="4" eb="6">
      <t>ごうけい</t>
    </rPh>
    <phoneticPr fontId="1" type="Hiragana"/>
  </si>
  <si>
    <t>静岡県教育委員会　様</t>
    <rPh sb="0" eb="3">
      <t>しずおかけん</t>
    </rPh>
    <rPh sb="3" eb="5">
      <t>きょういく</t>
    </rPh>
    <rPh sb="5" eb="8">
      <t>いいんかい</t>
    </rPh>
    <rPh sb="9" eb="10">
      <t>さま</t>
    </rPh>
    <phoneticPr fontId="1" type="Hiragana"/>
  </si>
  <si>
    <t>使用料減免承認申請書</t>
    <rPh sb="0" eb="3">
      <t>しようりょう</t>
    </rPh>
    <rPh sb="3" eb="5">
      <t>げんめん</t>
    </rPh>
    <rPh sb="5" eb="7">
      <t>しょうにん</t>
    </rPh>
    <rPh sb="7" eb="10">
      <t>しんせいしょ</t>
    </rPh>
    <phoneticPr fontId="1" type="Hiragana"/>
  </si>
  <si>
    <t>宿泊分</t>
    <rPh sb="0" eb="2">
      <t>しゅくはく</t>
    </rPh>
    <rPh sb="2" eb="3">
      <t>ぶん</t>
    </rPh>
    <phoneticPr fontId="1" type="Hiragana"/>
  </si>
  <si>
    <t>年</t>
    <rPh sb="0" eb="1">
      <t>ねん</t>
    </rPh>
    <phoneticPr fontId="1" type="Hiragana"/>
  </si>
  <si>
    <t>日</t>
    <rPh sb="0" eb="1">
      <t>にち</t>
    </rPh>
    <phoneticPr fontId="1" type="Hiragana"/>
  </si>
  <si>
    <t>事業名称を入力してください（自然体験教室等）</t>
    <rPh sb="0" eb="2">
      <t>じぎょう</t>
    </rPh>
    <rPh sb="2" eb="4">
      <t>めいしょう</t>
    </rPh>
    <rPh sb="5" eb="7">
      <t>にゅうりょく</t>
    </rPh>
    <rPh sb="14" eb="16">
      <t>しぜん</t>
    </rPh>
    <rPh sb="16" eb="18">
      <t>たいけん</t>
    </rPh>
    <rPh sb="18" eb="20">
      <t>きょうしつ</t>
    </rPh>
    <rPh sb="20" eb="21">
      <t>とう</t>
    </rPh>
    <phoneticPr fontId="1" type="Hiragana"/>
  </si>
  <si>
    <t>減免の理由</t>
    <rPh sb="0" eb="2">
      <t>げんめん</t>
    </rPh>
    <rPh sb="3" eb="5">
      <t>りゆう</t>
    </rPh>
    <phoneticPr fontId="1" type="Hiragana"/>
  </si>
  <si>
    <t>連 絡 先</t>
    <rPh sb="0" eb="1">
      <t>れん</t>
    </rPh>
    <rPh sb="2" eb="3">
      <t>らく</t>
    </rPh>
    <rPh sb="4" eb="5">
      <t>さき</t>
    </rPh>
    <phoneticPr fontId="1" type="Hiragana"/>
  </si>
  <si>
    <t>次のとおり　静岡県立焼津青少年の家　の使用料の減免を受けたいので、申請します。</t>
    <rPh sb="0" eb="1">
      <t>つぎ</t>
    </rPh>
    <rPh sb="6" eb="8">
      <t>しずおか</t>
    </rPh>
    <rPh sb="8" eb="10">
      <t>けんりつ</t>
    </rPh>
    <rPh sb="10" eb="12">
      <t>やいづ</t>
    </rPh>
    <rPh sb="12" eb="15">
      <t>せいしょうねん</t>
    </rPh>
    <rPh sb="16" eb="17">
      <t>いえ</t>
    </rPh>
    <rPh sb="19" eb="22">
      <t>しようりょう</t>
    </rPh>
    <rPh sb="23" eb="25">
      <t>げんめん</t>
    </rPh>
    <rPh sb="26" eb="27">
      <t>う</t>
    </rPh>
    <rPh sb="33" eb="35">
      <t>しんせい</t>
    </rPh>
    <phoneticPr fontId="1" type="Hiragana"/>
  </si>
  <si>
    <t>事業の名称</t>
    <rPh sb="0" eb="2">
      <t>じぎょう</t>
    </rPh>
    <rPh sb="3" eb="5">
      <t>めいしょう</t>
    </rPh>
    <phoneticPr fontId="1" type="Hiragana"/>
  </si>
  <si>
    <t>学生</t>
    <rPh sb="0" eb="2">
      <t>がくせい</t>
    </rPh>
    <phoneticPr fontId="1" type="Hiragana"/>
  </si>
  <si>
    <t>（該当項目</t>
    <rPh sb="1" eb="3">
      <t>がいとう</t>
    </rPh>
    <rPh sb="3" eb="5">
      <t>こうもく</t>
    </rPh>
    <phoneticPr fontId="1" type="Hiragana"/>
  </si>
  <si>
    <t>使 用 目 的</t>
    <rPh sb="0" eb="1">
      <t>づかい</t>
    </rPh>
    <rPh sb="2" eb="3">
      <t>よう</t>
    </rPh>
    <rPh sb="4" eb="5">
      <t>め</t>
    </rPh>
    <rPh sb="6" eb="7">
      <t>まと</t>
    </rPh>
    <phoneticPr fontId="1" type="Hiragana"/>
  </si>
  <si>
    <t>減免の対象は、義務教育書学校の教育計画に基づく学校行事に参加する者のみです。</t>
    <rPh sb="0" eb="2">
      <t>げんめん</t>
    </rPh>
    <rPh sb="3" eb="5">
      <t>たいしょう</t>
    </rPh>
    <rPh sb="7" eb="9">
      <t>ぎむ</t>
    </rPh>
    <rPh sb="9" eb="11">
      <t>きょういく</t>
    </rPh>
    <rPh sb="11" eb="12">
      <t>しょ</t>
    </rPh>
    <rPh sb="12" eb="14">
      <t>がっこう</t>
    </rPh>
    <rPh sb="15" eb="17">
      <t>きょういく</t>
    </rPh>
    <rPh sb="17" eb="19">
      <t>けいかく</t>
    </rPh>
    <rPh sb="20" eb="21">
      <t>もと</t>
    </rPh>
    <rPh sb="23" eb="25">
      <t>がっこう</t>
    </rPh>
    <rPh sb="25" eb="27">
      <t>ぎょうじ</t>
    </rPh>
    <rPh sb="28" eb="30">
      <t>さんか</t>
    </rPh>
    <rPh sb="32" eb="33">
      <t>もの</t>
    </rPh>
    <phoneticPr fontId="1" type="Hiragana"/>
  </si>
  <si>
    <t>　　に○）</t>
  </si>
  <si>
    <t>(3)　その他教育委員会が特別の理由があると認める者</t>
  </si>
  <si>
    <t>使用日時</t>
  </si>
  <si>
    <t>内訳</t>
    <rPh sb="0" eb="2">
      <t>うちわけ</t>
    </rPh>
    <phoneticPr fontId="1" type="Hiragana"/>
  </si>
  <si>
    <t>勤労青少年</t>
    <rPh sb="0" eb="2">
      <t>きんろう</t>
    </rPh>
    <rPh sb="2" eb="5">
      <t>せいしょうねん</t>
    </rPh>
    <phoneticPr fontId="1" type="Hiragana"/>
  </si>
  <si>
    <t>生徒・児童・幼児</t>
    <rPh sb="0" eb="2">
      <t>せいと</t>
    </rPh>
    <rPh sb="3" eb="5">
      <t>じどう</t>
    </rPh>
    <rPh sb="6" eb="8">
      <t>ようじ</t>
    </rPh>
    <phoneticPr fontId="1" type="Hiragana"/>
  </si>
  <si>
    <t>減免申請額</t>
    <rPh sb="0" eb="2">
      <t>げんめん</t>
    </rPh>
    <rPh sb="2" eb="4">
      <t>しんせい</t>
    </rPh>
    <rPh sb="4" eb="5">
      <t>がく</t>
    </rPh>
    <phoneticPr fontId="1" type="Hiragana"/>
  </si>
  <si>
    <t>学生・生徒</t>
    <rPh sb="0" eb="2">
      <t>がくせい</t>
    </rPh>
    <rPh sb="3" eb="5">
      <t>せいと</t>
    </rPh>
    <phoneticPr fontId="1" type="Hiragana"/>
  </si>
  <si>
    <t>生徒（中学生）</t>
    <rPh sb="0" eb="2">
      <t>せいと</t>
    </rPh>
    <rPh sb="3" eb="6">
      <t>ちゅうがくせい</t>
    </rPh>
    <phoneticPr fontId="1" type="Hiragana"/>
  </si>
  <si>
    <t>　エ　身体障害者手帳、療育手帳又は精神障害者保健福祉手帳の交付を受けている者</t>
  </si>
  <si>
    <t>その他の者</t>
    <rPh sb="2" eb="3">
      <t>た</t>
    </rPh>
    <rPh sb="4" eb="5">
      <t>もの</t>
    </rPh>
    <phoneticPr fontId="1" type="Hiragana"/>
  </si>
  <si>
    <t>宿泊分計</t>
    <rPh sb="0" eb="2">
      <t>しゅくはく</t>
    </rPh>
    <rPh sb="2" eb="3">
      <t>ぶん</t>
    </rPh>
    <rPh sb="3" eb="4">
      <t>けい</t>
    </rPh>
    <phoneticPr fontId="1" type="Hiragana"/>
  </si>
  <si>
    <t>連絡責任者</t>
    <rPh sb="0" eb="2">
      <t>れんらく</t>
    </rPh>
    <rPh sb="2" eb="5">
      <t>せきにんしゃ</t>
    </rPh>
    <phoneticPr fontId="1" type="Hiragana"/>
  </si>
  <si>
    <t>日帰り分計</t>
    <rPh sb="0" eb="2">
      <t>ひがえ</t>
    </rPh>
    <rPh sb="3" eb="4">
      <t>ぶん</t>
    </rPh>
    <rPh sb="4" eb="5">
      <t>けい</t>
    </rPh>
    <phoneticPr fontId="1" type="Hiragana"/>
  </si>
  <si>
    <t>※勤労青少年とは、勤労に従事している者で26歳未満の者をいう。</t>
    <rPh sb="1" eb="3">
      <t>きんろう</t>
    </rPh>
    <rPh sb="3" eb="6">
      <t>せいしょうねん</t>
    </rPh>
    <rPh sb="9" eb="11">
      <t>きんろう</t>
    </rPh>
    <rPh sb="12" eb="14">
      <t>じゅうじ</t>
    </rPh>
    <rPh sb="18" eb="19">
      <t>もの</t>
    </rPh>
    <rPh sb="22" eb="23">
      <t>さい</t>
    </rPh>
    <rPh sb="23" eb="25">
      <t>みまん</t>
    </rPh>
    <rPh sb="26" eb="27">
      <t>もの</t>
    </rPh>
    <phoneticPr fontId="1" type="Hiragana"/>
  </si>
  <si>
    <t>共通</t>
    <rPh sb="0" eb="2">
      <t>きょうつう</t>
    </rPh>
    <phoneticPr fontId="1" type="Hiragana"/>
  </si>
  <si>
    <t>様式第１号(第10条関係)(用紙　日本産業規格A4縦型)</t>
    <rPh sb="0" eb="2">
      <t>ようしき</t>
    </rPh>
    <rPh sb="2" eb="3">
      <t>だい</t>
    </rPh>
    <rPh sb="4" eb="5">
      <t>ごう</t>
    </rPh>
    <rPh sb="6" eb="7">
      <t>だい</t>
    </rPh>
    <rPh sb="9" eb="10">
      <t>じょう</t>
    </rPh>
    <rPh sb="10" eb="12">
      <t>かんけい</t>
    </rPh>
    <rPh sb="14" eb="16">
      <t>ようし</t>
    </rPh>
    <rPh sb="17" eb="19">
      <t>にほん</t>
    </rPh>
    <rPh sb="19" eb="21">
      <t>さんぎょう</t>
    </rPh>
    <rPh sb="21" eb="23">
      <t>きかく</t>
    </rPh>
    <rPh sb="25" eb="26">
      <t>たて</t>
    </rPh>
    <rPh sb="26" eb="27">
      <t>がた</t>
    </rPh>
    <phoneticPr fontId="1" type="Hiragana"/>
  </si>
  <si>
    <t>次のとおり　静岡県立焼津青少年の家　を使用したいので、申請します。</t>
    <rPh sb="0" eb="1">
      <t>つぎ</t>
    </rPh>
    <rPh sb="6" eb="8">
      <t>しずおか</t>
    </rPh>
    <rPh sb="8" eb="10">
      <t>けんりつ</t>
    </rPh>
    <rPh sb="10" eb="12">
      <t>やいづ</t>
    </rPh>
    <rPh sb="12" eb="15">
      <t>せいしょうねん</t>
    </rPh>
    <rPh sb="16" eb="17">
      <t>いえ</t>
    </rPh>
    <rPh sb="19" eb="21">
      <t>しよう</t>
    </rPh>
    <rPh sb="27" eb="29">
      <t>しんせい</t>
    </rPh>
    <phoneticPr fontId="1" type="Hiragana"/>
  </si>
  <si>
    <t>連絡責任者・担当者</t>
    <rPh sb="0" eb="2">
      <t>れんらく</t>
    </rPh>
    <rPh sb="2" eb="5">
      <t>せきにんしゃ</t>
    </rPh>
    <rPh sb="6" eb="8">
      <t>たんとう</t>
    </rPh>
    <rPh sb="8" eb="9">
      <t>しゃ</t>
    </rPh>
    <phoneticPr fontId="1" type="Hiragana"/>
  </si>
  <si>
    <t>使用承認申請書</t>
    <rPh sb="0" eb="2">
      <t>しよう</t>
    </rPh>
    <rPh sb="2" eb="4">
      <t>しょうにん</t>
    </rPh>
    <rPh sb="4" eb="7">
      <t>しんせいしょ</t>
    </rPh>
    <phoneticPr fontId="1" type="Hiragana"/>
  </si>
  <si>
    <t>入力内容の説明</t>
    <rPh sb="0" eb="2">
      <t>にゅうりょく</t>
    </rPh>
    <rPh sb="2" eb="4">
      <t>ないよう</t>
    </rPh>
    <rPh sb="5" eb="7">
      <t>せつめい</t>
    </rPh>
    <phoneticPr fontId="1" type="Hiragana"/>
  </si>
  <si>
    <t>住　　所</t>
    <rPh sb="0" eb="1">
      <t>じゅう</t>
    </rPh>
    <rPh sb="3" eb="4">
      <t>ところ</t>
    </rPh>
    <phoneticPr fontId="1" type="Hiragana"/>
  </si>
  <si>
    <t>代表者名</t>
    <rPh sb="0" eb="3">
      <t>だいひょうしゃ</t>
    </rPh>
    <rPh sb="3" eb="4">
      <t>めい</t>
    </rPh>
    <phoneticPr fontId="1" type="Hiragana"/>
  </si>
  <si>
    <t>使 用 施 設</t>
    <rPh sb="0" eb="1">
      <t>づかい</t>
    </rPh>
    <rPh sb="2" eb="3">
      <t>よう</t>
    </rPh>
    <rPh sb="4" eb="5">
      <t>し</t>
    </rPh>
    <rPh sb="6" eb="7">
      <t>せつ</t>
    </rPh>
    <phoneticPr fontId="1" type="Hiragana"/>
  </si>
  <si>
    <t>別紙「利用申込書」に詳細を記入して提出してください。</t>
    <rPh sb="0" eb="2">
      <t>べっし</t>
    </rPh>
    <rPh sb="3" eb="5">
      <t>りよう</t>
    </rPh>
    <rPh sb="5" eb="6">
      <t>しん</t>
    </rPh>
    <rPh sb="6" eb="7">
      <t>こみ</t>
    </rPh>
    <rPh sb="7" eb="8">
      <t>しょ</t>
    </rPh>
    <rPh sb="10" eb="12">
      <t>しょうさい</t>
    </rPh>
    <rPh sb="13" eb="15">
      <t>きにゅう</t>
    </rPh>
    <rPh sb="17" eb="19">
      <t>ていしゅつ</t>
    </rPh>
    <phoneticPr fontId="1" type="Hiragana"/>
  </si>
  <si>
    <t>申請者の</t>
    <rPh sb="0" eb="3">
      <t>しんせいしゃ</t>
    </rPh>
    <phoneticPr fontId="1" type="Hiragana"/>
  </si>
  <si>
    <t>団 体 名</t>
    <rPh sb="0" eb="1">
      <t>だん</t>
    </rPh>
    <rPh sb="2" eb="3">
      <t>からだ</t>
    </rPh>
    <rPh sb="4" eb="5">
      <t>な</t>
    </rPh>
    <phoneticPr fontId="1" type="Hiragana"/>
  </si>
  <si>
    <t>使用設備 等</t>
    <rPh sb="0" eb="2">
      <t>しよう</t>
    </rPh>
    <rPh sb="2" eb="4">
      <t>せつび</t>
    </rPh>
    <rPh sb="5" eb="6">
      <t>とう</t>
    </rPh>
    <phoneticPr fontId="1" type="Hiragana"/>
  </si>
  <si>
    <t>合　　　　計</t>
    <rPh sb="0" eb="1">
      <t>ごう</t>
    </rPh>
    <rPh sb="5" eb="6">
      <t>けい</t>
    </rPh>
    <phoneticPr fontId="1" type="Hiragana"/>
  </si>
  <si>
    <t>使用日時⑨　９日目</t>
    <rPh sb="0" eb="2">
      <t>しよう</t>
    </rPh>
    <rPh sb="2" eb="4">
      <t>にちじ</t>
    </rPh>
    <rPh sb="7" eb="9">
      <t>にちめ</t>
    </rPh>
    <phoneticPr fontId="1" type="Hiragana"/>
  </si>
  <si>
    <t>生徒（高校生）</t>
    <rPh sb="0" eb="2">
      <t>せいと</t>
    </rPh>
    <rPh sb="3" eb="5">
      <t>こうこう</t>
    </rPh>
    <rPh sb="5" eb="6">
      <t>せい</t>
    </rPh>
    <phoneticPr fontId="1" type="Hiragana"/>
  </si>
  <si>
    <t>指導者・引率者</t>
    <rPh sb="0" eb="3">
      <t>しどうしゃ</t>
    </rPh>
    <rPh sb="4" eb="7">
      <t>いんそつしゃ</t>
    </rPh>
    <phoneticPr fontId="1" type="Hiragana"/>
  </si>
  <si>
    <t>申請年月日</t>
    <rPh sb="0" eb="2">
      <t>しんせい</t>
    </rPh>
    <rPh sb="2" eb="3">
      <t>ねん</t>
    </rPh>
    <rPh sb="3" eb="5">
      <t>がっぴ</t>
    </rPh>
    <phoneticPr fontId="1" type="Hiragana"/>
  </si>
  <si>
    <t>日帰り（延べ）</t>
    <rPh sb="0" eb="2">
      <t>ひがえ</t>
    </rPh>
    <rPh sb="4" eb="5">
      <t>の</t>
    </rPh>
    <phoneticPr fontId="1" type="Hiragana"/>
  </si>
  <si>
    <t>児　　　　童</t>
    <rPh sb="0" eb="1">
      <t>こ</t>
    </rPh>
    <rPh sb="5" eb="6">
      <t>わらべ</t>
    </rPh>
    <phoneticPr fontId="1" type="Hiragana"/>
  </si>
  <si>
    <t>電話番号</t>
    <rPh sb="0" eb="2">
      <t>でんわ</t>
    </rPh>
    <rPh sb="2" eb="4">
      <t>ばんごう</t>
    </rPh>
    <phoneticPr fontId="1" type="Hiragana"/>
  </si>
  <si>
    <t>該当する区分の対象延べ人数を入力してください（申請時点見込み人数）</t>
  </si>
  <si>
    <t>使　用　日　時</t>
    <rPh sb="0" eb="1">
      <t>づかい</t>
    </rPh>
    <rPh sb="2" eb="3">
      <t>よう</t>
    </rPh>
    <rPh sb="4" eb="5">
      <t>ひ</t>
    </rPh>
    <rPh sb="6" eb="7">
      <t>とき</t>
    </rPh>
    <phoneticPr fontId="1" type="Hiragana"/>
  </si>
  <si>
    <t>FAX番号</t>
    <rPh sb="3" eb="5">
      <t>ばんごう</t>
    </rPh>
    <phoneticPr fontId="1" type="Hiragana"/>
  </si>
  <si>
    <t>宿　泊</t>
    <rPh sb="0" eb="1">
      <t>やど</t>
    </rPh>
    <rPh sb="2" eb="3">
      <t>とまり</t>
    </rPh>
    <phoneticPr fontId="1" type="Hiragana"/>
  </si>
  <si>
    <t>学　　　生</t>
    <rPh sb="0" eb="1">
      <t>がく</t>
    </rPh>
    <rPh sb="4" eb="5">
      <t>なま</t>
    </rPh>
    <phoneticPr fontId="1" type="Hiragana"/>
  </si>
  <si>
    <t>幼　　　　児</t>
    <rPh sb="0" eb="1">
      <t>よう</t>
    </rPh>
    <rPh sb="5" eb="6">
      <t>こ</t>
    </rPh>
    <phoneticPr fontId="1" type="Hiragana"/>
  </si>
  <si>
    <t>そ の 他 の 者</t>
    <rPh sb="4" eb="5">
      <t>た</t>
    </rPh>
    <rPh sb="8" eb="9">
      <t>もの</t>
    </rPh>
    <phoneticPr fontId="1" type="Hiragana"/>
  </si>
  <si>
    <t>小　　　　計</t>
    <rPh sb="0" eb="1">
      <t>しょう</t>
    </rPh>
    <rPh sb="5" eb="6">
      <t>けい</t>
    </rPh>
    <phoneticPr fontId="1" type="Hiragana"/>
  </si>
  <si>
    <t xml:space="preserve"> 年月日（曜日）</t>
    <rPh sb="1" eb="4">
      <t>ねんがっぴ</t>
    </rPh>
    <rPh sb="5" eb="7">
      <t>ようび</t>
    </rPh>
    <phoneticPr fontId="1" type="Hiragana"/>
  </si>
  <si>
    <t xml:space="preserve">区分 </t>
    <rPh sb="0" eb="2">
      <t>くぶん</t>
    </rPh>
    <phoneticPr fontId="1" type="Hiragana"/>
  </si>
  <si>
    <t>使 用 者 の 内 訳</t>
    <rPh sb="0" eb="1">
      <t>づかい</t>
    </rPh>
    <rPh sb="2" eb="3">
      <t>よう</t>
    </rPh>
    <rPh sb="4" eb="5">
      <t>もの</t>
    </rPh>
    <rPh sb="8" eb="9">
      <t>うち</t>
    </rPh>
    <rPh sb="10" eb="11">
      <t>わけ</t>
    </rPh>
    <phoneticPr fontId="1" type="Hiragana"/>
  </si>
  <si>
    <t>団体名</t>
    <rPh sb="0" eb="3">
      <t>だんたいめい</t>
    </rPh>
    <phoneticPr fontId="1" type="Hiragana"/>
  </si>
  <si>
    <t>　ア　就学困難な児童及び生徒に係る就学奨励についての国の援助に関する法律による就学奨励を受けている保護者の保護する者</t>
  </si>
  <si>
    <t>使用施設</t>
    <rPh sb="0" eb="2">
      <t>しよう</t>
    </rPh>
    <rPh sb="2" eb="4">
      <t>しせつ</t>
    </rPh>
    <phoneticPr fontId="1" type="Hiragana"/>
  </si>
  <si>
    <t>円</t>
    <rPh sb="0" eb="1">
      <t>えん</t>
    </rPh>
    <phoneticPr fontId="1" type="Hiragana"/>
  </si>
  <si>
    <t>使用設備</t>
    <rPh sb="0" eb="2">
      <t>しよう</t>
    </rPh>
    <rPh sb="2" eb="4">
      <t>せつび</t>
    </rPh>
    <phoneticPr fontId="1" type="Hiragana"/>
  </si>
  <si>
    <t>午前</t>
    <rPh sb="0" eb="2">
      <t>ごぜん</t>
    </rPh>
    <phoneticPr fontId="1" type="Hiragana"/>
  </si>
  <si>
    <t>午後</t>
    <rPh sb="0" eb="2">
      <t>ごご</t>
    </rPh>
    <phoneticPr fontId="1" type="Hiragana"/>
  </si>
  <si>
    <t>夜間</t>
    <rPh sb="0" eb="2">
      <t>やかん</t>
    </rPh>
    <phoneticPr fontId="1" type="Hiragana"/>
  </si>
  <si>
    <t>指導者・引率者</t>
    <rPh sb="0" eb="2">
      <t>しどう</t>
    </rPh>
    <rPh sb="2" eb="3">
      <t>しゃ</t>
    </rPh>
    <rPh sb="4" eb="7">
      <t>いんそつしゃ</t>
    </rPh>
    <phoneticPr fontId="1" type="Hiragana"/>
  </si>
  <si>
    <t>表記</t>
    <rPh sb="0" eb="2">
      <t>ひょうき</t>
    </rPh>
    <phoneticPr fontId="1" type="Hiragana"/>
  </si>
  <si>
    <t>代表者職名</t>
    <rPh sb="0" eb="3">
      <t>だいひょうしゃ</t>
    </rPh>
    <rPh sb="3" eb="5">
      <t>しょくめい</t>
    </rPh>
    <phoneticPr fontId="1" type="Hiragana"/>
  </si>
  <si>
    <t>代表者氏名</t>
    <rPh sb="0" eb="3">
      <t>だいひょうしゃ</t>
    </rPh>
    <rPh sb="3" eb="5">
      <t>しめい</t>
    </rPh>
    <phoneticPr fontId="1" type="Hiragana"/>
  </si>
  <si>
    <t>減免者内訳</t>
    <rPh sb="0" eb="2">
      <t>げんめん</t>
    </rPh>
    <rPh sb="2" eb="3">
      <t>しゃ</t>
    </rPh>
    <rPh sb="3" eb="5">
      <t>うちわけ</t>
    </rPh>
    <phoneticPr fontId="1" type="Hiragana"/>
  </si>
  <si>
    <t>減免対象区分</t>
    <rPh sb="0" eb="2">
      <t>げんめん</t>
    </rPh>
    <rPh sb="2" eb="4">
      <t>たいしょう</t>
    </rPh>
    <rPh sb="4" eb="6">
      <t>くぶん</t>
    </rPh>
    <phoneticPr fontId="1" type="Hiragana"/>
  </si>
  <si>
    <t>(1)　県又は県教育委員会が主催し、又は共催する事業に参加するため</t>
  </si>
  <si>
    <t>(2)　義務教育諸学校の教育計画に基づく学校行事に参加する者のうち、下記のいずれかに該当する者</t>
  </si>
  <si>
    <t>　イ　生活保護法による保護を受けている児童及び生徒</t>
  </si>
  <si>
    <t>　ウ　児童福祉法(昭和22年法律第164号)第7条第1項に規定する児童福祉施設に入所し、又は通園している者</t>
  </si>
  <si>
    <t>　オ　児童及び生徒を引率する者</t>
  </si>
  <si>
    <t>区分</t>
    <rPh sb="0" eb="2">
      <t>くぶん</t>
    </rPh>
    <phoneticPr fontId="1" type="Hiragana"/>
  </si>
  <si>
    <t>作成者・連絡責任者名を入力してください</t>
    <rPh sb="0" eb="2">
      <t>さくせい</t>
    </rPh>
    <rPh sb="2" eb="3">
      <t>しゃ</t>
    </rPh>
    <rPh sb="4" eb="6">
      <t>れんらく</t>
    </rPh>
    <rPh sb="6" eb="9">
      <t>せきにんしゃ</t>
    </rPh>
    <rPh sb="9" eb="10">
      <t>めい</t>
    </rPh>
    <rPh sb="11" eb="13">
      <t>にゅうりょく</t>
    </rPh>
    <phoneticPr fontId="1" type="Hiragana"/>
  </si>
  <si>
    <t>学生生徒（大・高）</t>
    <rPh sb="0" eb="2">
      <t>がくせい</t>
    </rPh>
    <rPh sb="2" eb="4">
      <t>せいと</t>
    </rPh>
    <phoneticPr fontId="1" type="Hiragana"/>
  </si>
  <si>
    <t>泊数①</t>
    <rPh sb="0" eb="1">
      <t>はく</t>
    </rPh>
    <rPh sb="1" eb="2">
      <t>すう</t>
    </rPh>
    <phoneticPr fontId="1" type="Hiragana"/>
  </si>
  <si>
    <t>泊数②</t>
    <rPh sb="0" eb="1">
      <t>はく</t>
    </rPh>
    <rPh sb="1" eb="2">
      <t>すう</t>
    </rPh>
    <phoneticPr fontId="1" type="Hiragana"/>
  </si>
  <si>
    <t>人数</t>
    <rPh sb="0" eb="2">
      <t>にんずう</t>
    </rPh>
    <phoneticPr fontId="1" type="Hiragana"/>
  </si>
  <si>
    <t>人数</t>
    <rPh sb="0" eb="2">
      <t>にんず</t>
    </rPh>
    <phoneticPr fontId="1" type="Hiragana"/>
  </si>
  <si>
    <t>指導引率者</t>
    <rPh sb="0" eb="2">
      <t>しどう</t>
    </rPh>
    <rPh sb="2" eb="5">
      <t>いんそつしゃ</t>
    </rPh>
    <phoneticPr fontId="1" type="Hiragana"/>
  </si>
  <si>
    <t>金額①</t>
    <rPh sb="0" eb="2">
      <t>きんがく</t>
    </rPh>
    <phoneticPr fontId="1" type="Hiragana"/>
  </si>
  <si>
    <t>人数①</t>
    <rPh sb="0" eb="2">
      <t>にんずう</t>
    </rPh>
    <phoneticPr fontId="1" type="Hiragana"/>
  </si>
  <si>
    <t>人数②</t>
    <rPh sb="0" eb="2">
      <t>にんずう</t>
    </rPh>
    <phoneticPr fontId="1" type="Hiragana"/>
  </si>
  <si>
    <t>金額②</t>
    <rPh sb="0" eb="2">
      <t>きんがく</t>
    </rPh>
    <phoneticPr fontId="1" type="Hiragana"/>
  </si>
  <si>
    <t>宿泊</t>
    <rPh sb="0" eb="2">
      <t>しゅくはく</t>
    </rPh>
    <phoneticPr fontId="1" type="Hiragana"/>
  </si>
  <si>
    <t>日帰り</t>
    <rPh sb="0" eb="2">
      <t>ひがえ</t>
    </rPh>
    <phoneticPr fontId="1" type="Hiragana"/>
  </si>
  <si>
    <t>回数①</t>
    <rPh sb="0" eb="2">
      <t>かいすう</t>
    </rPh>
    <phoneticPr fontId="1" type="Hiragana"/>
  </si>
  <si>
    <t>回数②</t>
    <rPh sb="0" eb="2">
      <t>かいすう</t>
    </rPh>
    <phoneticPr fontId="1" type="Hiragana"/>
  </si>
  <si>
    <t>①</t>
  </si>
  <si>
    <t>②</t>
  </si>
  <si>
    <t>減免金額合計</t>
    <rPh sb="0" eb="2">
      <t>げんめん</t>
    </rPh>
    <rPh sb="2" eb="4">
      <t>きんがく</t>
    </rPh>
    <rPh sb="4" eb="6">
      <t>ごうけい</t>
    </rPh>
    <phoneticPr fontId="1" type="Hiragana"/>
  </si>
  <si>
    <t>日帰り減免合計</t>
    <rPh sb="0" eb="2">
      <t>ひがえ</t>
    </rPh>
    <rPh sb="3" eb="5">
      <t>げんめん</t>
    </rPh>
    <rPh sb="5" eb="7">
      <t>ごうけい</t>
    </rPh>
    <phoneticPr fontId="1" type="Hiragana"/>
  </si>
  <si>
    <t>まで</t>
  </si>
  <si>
    <t>入力項目名</t>
    <rPh sb="0" eb="2">
      <t>にゅうりょく</t>
    </rPh>
    <rPh sb="2" eb="4">
      <t>こうもく</t>
    </rPh>
    <rPh sb="4" eb="5">
      <t>めい</t>
    </rPh>
    <phoneticPr fontId="1" type="Hiragana"/>
  </si>
  <si>
    <t>申請者又は団体住所</t>
    <rPh sb="0" eb="3">
      <t>しんせいしゃ</t>
    </rPh>
    <rPh sb="3" eb="4">
      <t>また</t>
    </rPh>
    <rPh sb="5" eb="7">
      <t>だんたい</t>
    </rPh>
    <rPh sb="7" eb="9">
      <t>じゅうしょ</t>
    </rPh>
    <phoneticPr fontId="1" type="Hiragana"/>
  </si>
  <si>
    <t>別添、利用申込書を参照</t>
    <rPh sb="0" eb="2">
      <t>べってん</t>
    </rPh>
    <rPh sb="3" eb="5">
      <t>りよう</t>
    </rPh>
    <rPh sb="5" eb="6">
      <t>もう</t>
    </rPh>
    <rPh sb="6" eb="7">
      <t>こ</t>
    </rPh>
    <rPh sb="7" eb="8">
      <t>しょ</t>
    </rPh>
    <rPh sb="9" eb="11">
      <t>さんしょう</t>
    </rPh>
    <phoneticPr fontId="1" type="Hiragana"/>
  </si>
  <si>
    <t>法人その他の団体にあっては、その主たる事務所の所在地</t>
    <rPh sb="0" eb="2">
      <t>ほうじん</t>
    </rPh>
    <rPh sb="4" eb="5">
      <t>た</t>
    </rPh>
    <rPh sb="6" eb="8">
      <t>だんたい</t>
    </rPh>
    <rPh sb="16" eb="17">
      <t>しゅ</t>
    </rPh>
    <rPh sb="19" eb="21">
      <t>じむ</t>
    </rPh>
    <rPh sb="21" eb="22">
      <t>しょ</t>
    </rPh>
    <rPh sb="23" eb="26">
      <t>しょざいち</t>
    </rPh>
    <phoneticPr fontId="1" type="Hiragana"/>
  </si>
  <si>
    <t>月</t>
    <rPh sb="0" eb="1">
      <t>つき</t>
    </rPh>
    <phoneticPr fontId="1" type="Hiragana"/>
  </si>
  <si>
    <t>日</t>
    <rPh sb="0" eb="1">
      <t>ひ</t>
    </rPh>
    <phoneticPr fontId="1" type="Hiragana"/>
  </si>
  <si>
    <t>年月日</t>
    <rPh sb="0" eb="3">
      <t>ねんがっぴ</t>
    </rPh>
    <phoneticPr fontId="1" type="Hiragana"/>
  </si>
  <si>
    <t>曜日</t>
    <rPh sb="0" eb="2">
      <t>ようび</t>
    </rPh>
    <phoneticPr fontId="1" type="Hiragana"/>
  </si>
  <si>
    <t>年(和暦)</t>
    <rPh sb="0" eb="1">
      <t>ねん</t>
    </rPh>
    <rPh sb="2" eb="4">
      <t>われき</t>
    </rPh>
    <phoneticPr fontId="1" type="Hiragana"/>
  </si>
  <si>
    <t>使用者の内訳</t>
    <rPh sb="0" eb="3">
      <t>しようしゃ</t>
    </rPh>
    <rPh sb="4" eb="6">
      <t>うちわけ</t>
    </rPh>
    <phoneticPr fontId="1" type="Hiragana"/>
  </si>
  <si>
    <t>児童</t>
    <rPh sb="0" eb="2">
      <t>じどう</t>
    </rPh>
    <phoneticPr fontId="1" type="Hiragana"/>
  </si>
  <si>
    <t>幼児</t>
    <rPh sb="0" eb="2">
      <t>ようじ</t>
    </rPh>
    <phoneticPr fontId="1" type="Hiragana"/>
  </si>
  <si>
    <t>小計</t>
    <rPh sb="0" eb="2">
      <t>しょうけい</t>
    </rPh>
    <phoneticPr fontId="1" type="Hiragana"/>
  </si>
  <si>
    <t>日帰り(延べ)</t>
    <rPh sb="0" eb="2">
      <t>ひがえ</t>
    </rPh>
    <rPh sb="4" eb="5">
      <t>の</t>
    </rPh>
    <phoneticPr fontId="1" type="Hiragana"/>
  </si>
  <si>
    <t>合計</t>
    <rPh sb="0" eb="2">
      <t>ごうけい</t>
    </rPh>
    <phoneticPr fontId="1" type="Hiragana"/>
  </si>
  <si>
    <t>該当する区分全てに「○」を入力してください</t>
  </si>
  <si>
    <t>同上</t>
    <rPh sb="0" eb="2">
      <t>どうじょう</t>
    </rPh>
    <phoneticPr fontId="1" type="Hiragana"/>
  </si>
  <si>
    <t>日中連絡の取れるＴＥＬ番号を入力してください</t>
    <rPh sb="0" eb="2">
      <t>にっちゅう</t>
    </rPh>
    <rPh sb="2" eb="4">
      <t>れんらく</t>
    </rPh>
    <rPh sb="5" eb="6">
      <t>と</t>
    </rPh>
    <phoneticPr fontId="1" type="Hiragana"/>
  </si>
  <si>
    <t>これより右、自動転記数式あり</t>
    <rPh sb="4" eb="5">
      <t>みぎ</t>
    </rPh>
    <rPh sb="6" eb="8">
      <t>じどう</t>
    </rPh>
    <rPh sb="8" eb="10">
      <t>てんき</t>
    </rPh>
    <rPh sb="10" eb="12">
      <t>すうしき</t>
    </rPh>
    <phoneticPr fontId="1" type="Hiragana"/>
  </si>
  <si>
    <t>申請書表記</t>
    <rPh sb="0" eb="3">
      <t>しんせいしょ</t>
    </rPh>
    <rPh sb="3" eb="5">
      <t>ひょうき</t>
    </rPh>
    <phoneticPr fontId="1" type="Hiragana"/>
  </si>
  <si>
    <t>利用期間年月日</t>
    <rPh sb="0" eb="2">
      <t>りよう</t>
    </rPh>
    <rPh sb="2" eb="4">
      <t>きかん</t>
    </rPh>
    <rPh sb="4" eb="7">
      <t>ねんがっぴ</t>
    </rPh>
    <phoneticPr fontId="1" type="Hiragana"/>
  </si>
  <si>
    <t>⇒</t>
  </si>
  <si>
    <t>=</t>
  </si>
  <si>
    <t>人</t>
    <rPh sb="0" eb="1">
      <t>にん</t>
    </rPh>
    <phoneticPr fontId="1" type="Hiragana"/>
  </si>
  <si>
    <t>使用日時⑥　６日目</t>
    <rPh sb="0" eb="2">
      <t>しよう</t>
    </rPh>
    <rPh sb="2" eb="4">
      <t>にちじ</t>
    </rPh>
    <rPh sb="7" eb="9">
      <t>にちめ</t>
    </rPh>
    <phoneticPr fontId="1" type="Hiragana"/>
  </si>
  <si>
    <t>保護者の方、カメラマン、外部講師は「その他の者」となります。</t>
    <rPh sb="0" eb="3">
      <t>ほごしゃ</t>
    </rPh>
    <rPh sb="4" eb="5">
      <t>かた</t>
    </rPh>
    <rPh sb="12" eb="14">
      <t>がいぶ</t>
    </rPh>
    <rPh sb="14" eb="16">
      <t>こうし</t>
    </rPh>
    <rPh sb="20" eb="21">
      <t>た</t>
    </rPh>
    <rPh sb="22" eb="23">
      <t>もの</t>
    </rPh>
    <phoneticPr fontId="1" type="Hiragana"/>
  </si>
  <si>
    <t>のみとなります。宿泊をされない場合は、日帰りの人数として積算してください。</t>
  </si>
  <si>
    <t>代表者　職・氏名</t>
    <rPh sb="0" eb="3">
      <t>だいひょうしゃ</t>
    </rPh>
    <rPh sb="4" eb="5">
      <t>しょく</t>
    </rPh>
    <rPh sb="6" eb="7">
      <t>し</t>
    </rPh>
    <rPh sb="7" eb="8">
      <t>な</t>
    </rPh>
    <phoneticPr fontId="1" type="Hiragana"/>
  </si>
  <si>
    <t>勤労に従事している26歳未満の方で、指導引率者でない方は「勤労青少年」となります</t>
    <rPh sb="0" eb="2">
      <t>きんろう</t>
    </rPh>
    <rPh sb="3" eb="5">
      <t>じゅうじ</t>
    </rPh>
    <rPh sb="11" eb="12">
      <t>さい</t>
    </rPh>
    <rPh sb="12" eb="14">
      <t>みまん</t>
    </rPh>
    <rPh sb="15" eb="16">
      <t>かた</t>
    </rPh>
    <rPh sb="18" eb="20">
      <t>しどう</t>
    </rPh>
    <rPh sb="20" eb="22">
      <t>いんそつ</t>
    </rPh>
    <rPh sb="22" eb="23">
      <t>しゃ</t>
    </rPh>
    <rPh sb="26" eb="27">
      <t>かた</t>
    </rPh>
    <rPh sb="29" eb="31">
      <t>きんろう</t>
    </rPh>
    <rPh sb="31" eb="34">
      <t>せいしょうねん</t>
    </rPh>
    <phoneticPr fontId="1" type="Hiragana"/>
  </si>
  <si>
    <t>該当する区分の対象延べ人数を入力してください（申請時点見込み人数）</t>
    <rPh sb="23" eb="25">
      <t>しんせい</t>
    </rPh>
    <rPh sb="25" eb="27">
      <t>じてん</t>
    </rPh>
    <rPh sb="27" eb="29">
      <t>みこ</t>
    </rPh>
    <rPh sb="30" eb="32">
      <t>にんずう</t>
    </rPh>
    <phoneticPr fontId="1" type="Hiragana"/>
  </si>
  <si>
    <t>高校以上、一般団体は減免対象となりません。</t>
    <rPh sb="0" eb="2">
      <t>こうこう</t>
    </rPh>
    <rPh sb="2" eb="4">
      <t>いじょう</t>
    </rPh>
    <rPh sb="5" eb="7">
      <t>いっぱん</t>
    </rPh>
    <rPh sb="7" eb="9">
      <t>だんたい</t>
    </rPh>
    <rPh sb="10" eb="12">
      <t>げんめん</t>
    </rPh>
    <rPh sb="12" eb="14">
      <t>たいしょう</t>
    </rPh>
    <phoneticPr fontId="1" type="Hiragana"/>
  </si>
  <si>
    <t>入力必須項目</t>
    <rPh sb="0" eb="2">
      <t>にゅうりょく</t>
    </rPh>
    <rPh sb="2" eb="4">
      <t>ひっす</t>
    </rPh>
    <rPh sb="4" eb="6">
      <t>こうもく</t>
    </rPh>
    <phoneticPr fontId="1" type="Hiragana"/>
  </si>
  <si>
    <t>使用日時①　１日目</t>
    <rPh sb="0" eb="2">
      <t>しよう</t>
    </rPh>
    <rPh sb="2" eb="4">
      <t>にちじ</t>
    </rPh>
    <rPh sb="7" eb="9">
      <t>にちめ</t>
    </rPh>
    <phoneticPr fontId="1" type="Hiragana"/>
  </si>
  <si>
    <t>使用日時②　２日目</t>
    <rPh sb="0" eb="2">
      <t>しよう</t>
    </rPh>
    <rPh sb="2" eb="4">
      <t>にちじ</t>
    </rPh>
    <rPh sb="7" eb="9">
      <t>にちめ</t>
    </rPh>
    <phoneticPr fontId="1" type="Hiragana"/>
  </si>
  <si>
    <t>使用日時③　３日目</t>
    <rPh sb="0" eb="2">
      <t>しよう</t>
    </rPh>
    <rPh sb="2" eb="4">
      <t>にちじ</t>
    </rPh>
    <rPh sb="7" eb="9">
      <t>にちめ</t>
    </rPh>
    <phoneticPr fontId="1" type="Hiragana"/>
  </si>
  <si>
    <t>使用日時④　４日目</t>
    <rPh sb="0" eb="2">
      <t>しよう</t>
    </rPh>
    <rPh sb="2" eb="4">
      <t>にちじ</t>
    </rPh>
    <rPh sb="7" eb="9">
      <t>にちめ</t>
    </rPh>
    <phoneticPr fontId="1" type="Hiragana"/>
  </si>
  <si>
    <t>使用日時⑤　５日目</t>
    <rPh sb="0" eb="2">
      <t>しよう</t>
    </rPh>
    <rPh sb="2" eb="4">
      <t>にちじ</t>
    </rPh>
    <rPh sb="7" eb="9">
      <t>にちめ</t>
    </rPh>
    <phoneticPr fontId="1" type="Hiragana"/>
  </si>
  <si>
    <t>使用日時⑦　７日目</t>
    <rPh sb="0" eb="2">
      <t>しよう</t>
    </rPh>
    <rPh sb="2" eb="4">
      <t>にちじ</t>
    </rPh>
    <rPh sb="7" eb="9">
      <t>にちめ</t>
    </rPh>
    <phoneticPr fontId="1" type="Hiragana"/>
  </si>
  <si>
    <t>使用日時⑧　８日目</t>
    <rPh sb="0" eb="2">
      <t>しよう</t>
    </rPh>
    <rPh sb="2" eb="4">
      <t>にちじ</t>
    </rPh>
    <rPh sb="7" eb="9">
      <t>にちめ</t>
    </rPh>
    <phoneticPr fontId="1" type="Hiragana"/>
  </si>
  <si>
    <r>
      <t>ＦＡＸ番号を入力してください　</t>
    </r>
    <r>
      <rPr>
        <sz val="11"/>
        <color rgb="FFFF0000"/>
        <rFont val="ＭＳ 明朝"/>
      </rPr>
      <t>※使用していない場合はメールアドレスを入力</t>
    </r>
  </si>
  <si>
    <t>入力欄</t>
    <rPh sb="0" eb="2">
      <t>にゅうりょく</t>
    </rPh>
    <rPh sb="2" eb="3">
      <t>らん</t>
    </rPh>
    <phoneticPr fontId="1" type="Hiragana"/>
  </si>
  <si>
    <t>ＴＥＬ番号</t>
    <rPh sb="3" eb="5">
      <t>ばんごう</t>
    </rPh>
    <phoneticPr fontId="1" type="Hiragana"/>
  </si>
  <si>
    <t>住　　　　　　所</t>
    <rPh sb="0" eb="1">
      <t>じゅう</t>
    </rPh>
    <rPh sb="7" eb="8">
      <t>ところ</t>
    </rPh>
    <phoneticPr fontId="1" type="Hiragana"/>
  </si>
  <si>
    <t>ＦＡＸ番号orﾒｰﾙｱﾄﾞﾚｽ</t>
    <rPh sb="3" eb="5">
      <t>ばんごう</t>
    </rPh>
    <phoneticPr fontId="1" type="Hiragana"/>
  </si>
  <si>
    <t>(2)に「○」を入力し、該当の区分に「○」を入力してください</t>
    <rPh sb="8" eb="10">
      <t>にゅうりょく</t>
    </rPh>
    <rPh sb="12" eb="14">
      <t>がいとう</t>
    </rPh>
    <rPh sb="15" eb="17">
      <t>くぶん</t>
    </rPh>
    <rPh sb="22" eb="24">
      <t>にゅうりょく</t>
    </rPh>
    <phoneticPr fontId="1" type="Hiragana"/>
  </si>
  <si>
    <t>申請時点の情報を入力してください。</t>
  </si>
  <si>
    <t>減免承認申請書</t>
  </si>
  <si>
    <t>使用目的</t>
    <rPh sb="0" eb="2">
      <t>しよう</t>
    </rPh>
    <rPh sb="2" eb="4">
      <t>もくてき</t>
    </rPh>
    <phoneticPr fontId="1" type="Hiragana"/>
  </si>
  <si>
    <t>令和</t>
    <rPh sb="0" eb="2">
      <t>れいわ</t>
    </rPh>
    <phoneticPr fontId="1" type="Hiragana"/>
  </si>
  <si>
    <t>申請年月日を和暦にて入力してください　　　　　　　　　　　　　　　　　　　　　　　　令和</t>
    <rPh sb="0" eb="2">
      <t>しんせい</t>
    </rPh>
    <rPh sb="2" eb="3">
      <t>ねん</t>
    </rPh>
    <rPh sb="3" eb="5">
      <t>がっぴ</t>
    </rPh>
    <rPh sb="6" eb="8">
      <t>われき</t>
    </rPh>
    <rPh sb="10" eb="12">
      <t>にゅうりょく</t>
    </rPh>
    <rPh sb="42" eb="44">
      <t>れいわ</t>
    </rPh>
    <phoneticPr fontId="1" type="Hiragana"/>
  </si>
  <si>
    <t>利用期間を和暦にて入力してください　　　　　　　　　　　　　　　　　　　　　　　　　令和</t>
    <rPh sb="0" eb="2">
      <t>りよう</t>
    </rPh>
    <rPh sb="2" eb="4">
      <t>きかん</t>
    </rPh>
    <rPh sb="5" eb="7">
      <t>われき</t>
    </rPh>
    <rPh sb="9" eb="11">
      <t>にゅうりょく</t>
    </rPh>
    <rPh sb="42" eb="44">
      <t>れいわ</t>
    </rPh>
    <phoneticPr fontId="1" type="Hiragana"/>
  </si>
  <si>
    <t>から　令和</t>
    <rPh sb="3" eb="5">
      <t>れいわ</t>
    </rPh>
    <phoneticPr fontId="1" type="Hiragana"/>
  </si>
  <si>
    <t>利用年月日を和暦にて入力し、利用時間区分に「○」を入力してください</t>
  </si>
  <si>
    <t>U-AJを非表示</t>
    <rPh sb="5" eb="8">
      <t>ひひょうじ</t>
    </rPh>
    <phoneticPr fontId="1" type="Hiragana"/>
  </si>
  <si>
    <t>申請者</t>
    <rPh sb="0" eb="3">
      <t>しんせいしゃ</t>
    </rPh>
    <phoneticPr fontId="1" type="Hiragana"/>
  </si>
  <si>
    <t>団 　　体 　　名</t>
    <rPh sb="0" eb="1">
      <t>だん</t>
    </rPh>
    <rPh sb="4" eb="5">
      <t>からだ</t>
    </rPh>
    <rPh sb="8" eb="9">
      <t>めい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</si>
</sst>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General&quot;年&quot;"/>
    <numFmt numFmtId="177" formatCode="General&quot;月&quot;"/>
    <numFmt numFmtId="178" formatCode="General&quot;人&quot;"/>
    <numFmt numFmtId="179" formatCode="General&quot;円&quot;"/>
    <numFmt numFmtId="180" formatCode="General&quot;日&quot;"/>
    <numFmt numFmtId="181" formatCode="General&quot;泊&quot;"/>
    <numFmt numFmtId="182" formatCode="General&quot;回&quot;"/>
    <numFmt numFmtId="183" formatCode="#,##0_ "/>
  </numFmts>
  <fonts count="10">
    <font>
      <sz val="11"/>
      <color theme="1"/>
      <name val="ＭＳ 明朝"/>
      <family val="1"/>
    </font>
    <font>
      <sz val="6"/>
      <color auto="1"/>
      <name val="ＭＳ 明朝"/>
      <family val="1"/>
    </font>
    <font>
      <b/>
      <sz val="11"/>
      <color theme="1"/>
      <name val="ＭＳ 明朝"/>
      <family val="1"/>
    </font>
    <font>
      <sz val="11"/>
      <color rgb="FFFF0000"/>
      <name val="ＭＳ 明朝"/>
      <family val="1"/>
    </font>
    <font>
      <sz val="11"/>
      <color theme="1"/>
      <name val="ＭＳ 明朝"/>
      <family val="1"/>
    </font>
    <font>
      <sz val="6"/>
      <color theme="1"/>
      <name val="ＭＳ 明朝"/>
      <family val="1"/>
    </font>
    <font>
      <sz val="9"/>
      <color theme="1"/>
      <name val="ＭＳ 明朝"/>
      <family val="1"/>
    </font>
    <font>
      <sz val="10"/>
      <color theme="1"/>
      <name val="ＭＳ 明朝"/>
      <family val="1"/>
    </font>
    <font>
      <sz val="16"/>
      <color theme="1"/>
      <name val="ＭＳ 明朝"/>
      <family val="1"/>
    </font>
    <font>
      <sz val="8"/>
      <color theme="1"/>
      <name val="ＭＳ 明朝"/>
      <family val="1"/>
    </font>
  </fonts>
  <fills count="10">
    <fill>
      <patternFill patternType="none"/>
    </fill>
    <fill>
      <patternFill patternType="gray125"/>
    </fill>
    <fill>
      <patternFill patternType="solid">
        <fgColor theme="2" tint="-0.25"/>
        <bgColor indexed="64"/>
      </patternFill>
    </fill>
    <fill>
      <patternFill patternType="solid">
        <fgColor theme="5" tint="0.8"/>
        <bgColor indexed="64"/>
      </patternFill>
    </fill>
    <fill>
      <patternFill patternType="solid">
        <fgColor theme="7" tint="0.6"/>
        <bgColor indexed="64"/>
      </patternFill>
    </fill>
    <fill>
      <patternFill patternType="solid">
        <fgColor theme="9" tint="0.6"/>
        <bgColor indexed="64"/>
      </patternFill>
    </fill>
    <fill>
      <patternFill patternType="solid">
        <fgColor theme="4" tint="0.8"/>
        <bgColor indexed="64"/>
      </patternFill>
    </fill>
    <fill>
      <patternFill patternType="solid">
        <fgColor rgb="FFFFC000"/>
        <bgColor indexed="64"/>
      </patternFill>
    </fill>
    <fill>
      <patternFill patternType="solid">
        <fgColor rgb="FFFFFF00"/>
        <bgColor indexed="64"/>
      </patternFill>
    </fill>
    <fill>
      <patternFill patternType="solid">
        <fgColor theme="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0">
    <xf numFmtId="0" fontId="0" fillId="0" borderId="0" xfId="0">
      <alignment vertical="center"/>
    </xf>
    <xf numFmtId="0" fontId="0" fillId="2" borderId="0" xfId="0" applyFill="1">
      <alignment vertical="center"/>
    </xf>
    <xf numFmtId="0" fontId="0" fillId="0" borderId="0" xfId="0">
      <alignment vertical="center"/>
    </xf>
    <xf numFmtId="0" fontId="2" fillId="3" borderId="0" xfId="0" applyFont="1" applyFill="1">
      <alignment vertical="center"/>
    </xf>
    <xf numFmtId="0" fontId="3" fillId="0" borderId="0" xfId="0" applyFont="1">
      <alignment vertical="center"/>
    </xf>
    <xf numFmtId="0" fontId="2" fillId="4" borderId="0" xfId="0" applyFont="1" applyFill="1">
      <alignment vertical="center"/>
    </xf>
    <xf numFmtId="0" fontId="0" fillId="5" borderId="0" xfId="0" applyFill="1">
      <alignment vertical="center"/>
    </xf>
    <xf numFmtId="0" fontId="2" fillId="0" borderId="0" xfId="0" applyFont="1" applyFill="1">
      <alignment vertical="center"/>
    </xf>
    <xf numFmtId="0" fontId="0" fillId="3" borderId="0" xfId="0" applyFill="1">
      <alignment vertical="center"/>
    </xf>
    <xf numFmtId="0" fontId="0" fillId="0" borderId="1" xfId="0" applyBorder="1">
      <alignment vertical="center"/>
    </xf>
    <xf numFmtId="0" fontId="0" fillId="4" borderId="0" xfId="0" applyFill="1">
      <alignment vertical="center"/>
    </xf>
    <xf numFmtId="0" fontId="0" fillId="0" borderId="0" xfId="0" applyFont="1" applyAlignment="1">
      <alignment horizontal="right" vertical="center"/>
    </xf>
    <xf numFmtId="0" fontId="0" fillId="6" borderId="1" xfId="0" applyFill="1" applyBorder="1">
      <alignment vertical="center"/>
    </xf>
    <xf numFmtId="49" fontId="0" fillId="6" borderId="1" xfId="0" applyNumberFormat="1" applyFont="1" applyFill="1" applyBorder="1">
      <alignment vertical="center"/>
    </xf>
    <xf numFmtId="0" fontId="0" fillId="7" borderId="1" xfId="0" applyFont="1" applyFill="1" applyBorder="1">
      <alignment vertical="center"/>
    </xf>
    <xf numFmtId="176" fontId="0" fillId="6" borderId="2" xfId="0" applyNumberFormat="1" applyFill="1" applyBorder="1">
      <alignment vertical="center"/>
    </xf>
    <xf numFmtId="0" fontId="0" fillId="0" borderId="2" xfId="0" applyBorder="1">
      <alignment vertical="center"/>
    </xf>
    <xf numFmtId="3" fontId="0" fillId="0" borderId="0" xfId="0" applyNumberFormat="1">
      <alignment vertical="center"/>
    </xf>
    <xf numFmtId="0" fontId="0" fillId="6" borderId="1" xfId="0" applyFont="1" applyFill="1" applyBorder="1" applyAlignment="1">
      <alignment horizontal="center" vertical="center"/>
    </xf>
    <xf numFmtId="0" fontId="0" fillId="7"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177" fontId="0" fillId="6" borderId="2" xfId="0" applyNumberFormat="1" applyFill="1" applyBorder="1">
      <alignment vertical="center"/>
    </xf>
    <xf numFmtId="178" fontId="0" fillId="6" borderId="2" xfId="0" applyNumberFormat="1" applyFill="1" applyBorder="1">
      <alignment vertical="center"/>
    </xf>
    <xf numFmtId="178" fontId="0" fillId="7" borderId="2" xfId="0" applyNumberFormat="1" applyFont="1" applyFill="1" applyBorder="1">
      <alignment vertical="center"/>
    </xf>
    <xf numFmtId="0" fontId="2" fillId="0" borderId="2" xfId="0" applyFont="1" applyBorder="1" applyAlignment="1">
      <alignment horizontal="center" vertical="center"/>
    </xf>
    <xf numFmtId="179" fontId="0" fillId="0" borderId="2" xfId="0" applyNumberFormat="1" applyBorder="1">
      <alignment vertical="center"/>
    </xf>
    <xf numFmtId="179" fontId="0" fillId="0" borderId="4" xfId="0" applyNumberFormat="1" applyBorder="1">
      <alignment vertical="center"/>
    </xf>
    <xf numFmtId="0" fontId="2" fillId="0" borderId="6" xfId="0" applyFont="1" applyBorder="1" applyAlignment="1">
      <alignment horizontal="center" vertical="center"/>
    </xf>
    <xf numFmtId="180" fontId="0" fillId="6" borderId="2" xfId="0" applyNumberFormat="1" applyFill="1" applyBorder="1">
      <alignment vertical="center"/>
    </xf>
    <xf numFmtId="181" fontId="0" fillId="6" borderId="2" xfId="0" applyNumberFormat="1" applyFill="1" applyBorder="1">
      <alignment vertical="center"/>
    </xf>
    <xf numFmtId="181" fontId="0" fillId="6" borderId="4" xfId="0" applyNumberFormat="1" applyFill="1" applyBorder="1">
      <alignment vertical="center"/>
    </xf>
    <xf numFmtId="0" fontId="0" fillId="0" borderId="6" xfId="0" applyBorder="1">
      <alignment vertical="center"/>
    </xf>
    <xf numFmtId="182" fontId="0" fillId="6" borderId="2" xfId="0" applyNumberFormat="1" applyFill="1" applyBorder="1">
      <alignment vertical="center"/>
    </xf>
    <xf numFmtId="0" fontId="0" fillId="6" borderId="2" xfId="0" applyFill="1" applyBorder="1">
      <alignment vertical="center"/>
    </xf>
    <xf numFmtId="178" fontId="0" fillId="6" borderId="4" xfId="0" applyNumberFormat="1" applyFill="1" applyBorder="1">
      <alignment vertical="center"/>
    </xf>
    <xf numFmtId="38" fontId="0" fillId="7" borderId="2" xfId="1" applyFont="1" applyFill="1" applyBorder="1">
      <alignment vertical="center"/>
    </xf>
    <xf numFmtId="38" fontId="0" fillId="7" borderId="4" xfId="1" applyFont="1" applyFill="1" applyBorder="1">
      <alignment vertical="center"/>
    </xf>
    <xf numFmtId="38" fontId="0" fillId="7" borderId="0" xfId="1" applyFont="1" applyFill="1">
      <alignment vertical="center"/>
    </xf>
    <xf numFmtId="0" fontId="5" fillId="2" borderId="0" xfId="0" applyFont="1" applyFill="1" applyAlignment="1">
      <alignment horizontal="right" vertical="center"/>
    </xf>
    <xf numFmtId="0" fontId="0" fillId="0" borderId="7" xfId="0" applyBorder="1" applyAlignment="1">
      <alignment horizontal="centerContinuous" vertical="center"/>
    </xf>
    <xf numFmtId="0" fontId="0" fillId="0" borderId="8" xfId="0" applyBorder="1">
      <alignment vertical="center"/>
    </xf>
    <xf numFmtId="0" fontId="0" fillId="0" borderId="9" xfId="0" applyBorder="1">
      <alignment vertical="center"/>
    </xf>
    <xf numFmtId="0" fontId="0" fillId="8" borderId="7" xfId="0" applyFill="1" applyBorder="1" applyAlignment="1">
      <alignment horizontal="centerContinuous" vertical="center"/>
    </xf>
    <xf numFmtId="0" fontId="0" fillId="0" borderId="10" xfId="0" applyBorder="1" applyAlignment="1">
      <alignment horizontal="centerContinuous" vertical="center"/>
    </xf>
    <xf numFmtId="0" fontId="6" fillId="0" borderId="0" xfId="0" applyFont="1">
      <alignment vertical="center"/>
    </xf>
    <xf numFmtId="0" fontId="0" fillId="0" borderId="11" xfId="0" applyBorder="1" applyAlignment="1">
      <alignment horizontal="centerContinuous" vertical="center"/>
    </xf>
    <xf numFmtId="0" fontId="0" fillId="0" borderId="12" xfId="0" applyBorder="1">
      <alignment vertical="center"/>
    </xf>
    <xf numFmtId="0" fontId="0" fillId="0" borderId="1" xfId="0" applyBorder="1">
      <alignment vertical="center"/>
    </xf>
    <xf numFmtId="0" fontId="0" fillId="0" borderId="12" xfId="0" applyBorder="1" applyAlignment="1">
      <alignment horizontal="centerContinuous" vertical="center"/>
    </xf>
    <xf numFmtId="0" fontId="0" fillId="0" borderId="0" xfId="0" applyAlignment="1">
      <alignment horizontal="centerContinuous" vertical="center"/>
    </xf>
    <xf numFmtId="0" fontId="0" fillId="0" borderId="13" xfId="0" applyBorder="1" applyAlignment="1">
      <alignment horizontal="centerContinuous" vertical="center"/>
    </xf>
    <xf numFmtId="0" fontId="0" fillId="0" borderId="14" xfId="0" applyBorder="1" applyAlignment="1">
      <alignment horizontal="centerContinuous" vertical="center"/>
    </xf>
    <xf numFmtId="0" fontId="0" fillId="0" borderId="15" xfId="0" applyBorder="1">
      <alignment vertical="center"/>
    </xf>
    <xf numFmtId="0" fontId="0" fillId="8" borderId="7" xfId="0" applyFont="1" applyFill="1" applyBorder="1" applyAlignment="1">
      <alignment horizontal="centerContinuous" vertical="center" shrinkToFit="1"/>
    </xf>
    <xf numFmtId="0" fontId="0" fillId="0" borderId="13" xfId="0" applyBorder="1" applyAlignment="1">
      <alignment horizontal="right" vertical="center"/>
    </xf>
    <xf numFmtId="0" fontId="0" fillId="0" borderId="16" xfId="0" applyBorder="1" applyAlignment="1">
      <alignment horizontal="centerContinuous" vertical="center"/>
    </xf>
    <xf numFmtId="0" fontId="0" fillId="0" borderId="17" xfId="0" applyBorder="1">
      <alignment vertical="center"/>
    </xf>
    <xf numFmtId="0" fontId="0" fillId="0" borderId="6" xfId="0" applyBorder="1">
      <alignment vertical="center"/>
    </xf>
    <xf numFmtId="0" fontId="0" fillId="8" borderId="2" xfId="0" applyFill="1" applyBorder="1" applyAlignment="1">
      <alignment horizontal="center" vertical="center"/>
    </xf>
    <xf numFmtId="0" fontId="0" fillId="8" borderId="7" xfId="0" applyFill="1" applyBorder="1">
      <alignment vertical="center"/>
    </xf>
    <xf numFmtId="0" fontId="0" fillId="0" borderId="11" xfId="0" applyBorder="1">
      <alignment vertical="center"/>
    </xf>
    <xf numFmtId="0" fontId="0" fillId="0" borderId="7" xfId="0" applyBorder="1">
      <alignment vertical="center"/>
    </xf>
    <xf numFmtId="0" fontId="7" fillId="0" borderId="7" xfId="0" applyFont="1" applyBorder="1" applyAlignment="1">
      <alignment horizontal="centerContinuous" vertical="center"/>
    </xf>
    <xf numFmtId="0" fontId="7" fillId="0" borderId="0" xfId="0" applyFont="1" applyAlignment="1">
      <alignment horizontal="centerContinuous" vertical="center"/>
    </xf>
    <xf numFmtId="0" fontId="0" fillId="0" borderId="16" xfId="0" applyBorder="1">
      <alignment vertical="center"/>
    </xf>
    <xf numFmtId="0" fontId="0" fillId="8" borderId="0" xfId="0" applyFont="1" applyFill="1" applyAlignment="1">
      <alignment horizontal="left" vertical="center"/>
    </xf>
    <xf numFmtId="0" fontId="0" fillId="9" borderId="0" xfId="0" applyFill="1">
      <alignment vertical="center"/>
    </xf>
    <xf numFmtId="0" fontId="0" fillId="0" borderId="0" xfId="0" applyAlignment="1">
      <alignment horizontal="centerContinuous" vertical="center" wrapText="1"/>
    </xf>
    <xf numFmtId="0" fontId="0" fillId="0" borderId="2" xfId="0" applyBorder="1" applyAlignment="1">
      <alignment horizontal="centerContinuous" vertical="center"/>
    </xf>
    <xf numFmtId="0" fontId="0" fillId="8" borderId="11" xfId="0" applyFill="1" applyBorder="1" applyAlignment="1">
      <alignment horizontal="centerContinuous" vertical="center"/>
    </xf>
    <xf numFmtId="0" fontId="0" fillId="0" borderId="11" xfId="0" applyBorder="1" applyAlignment="1">
      <alignment horizontal="centerContinuous" vertical="center" shrinkToFit="1"/>
    </xf>
    <xf numFmtId="178" fontId="0" fillId="9" borderId="16" xfId="0" applyNumberFormat="1" applyFill="1" applyBorder="1" applyAlignment="1">
      <alignment horizontal="right" vertical="center"/>
    </xf>
    <xf numFmtId="178" fontId="0" fillId="0" borderId="11" xfId="0" applyNumberFormat="1" applyFont="1" applyFill="1" applyBorder="1" applyAlignment="1">
      <alignment horizontal="right" vertical="center"/>
    </xf>
    <xf numFmtId="0" fontId="0" fillId="0" borderId="7" xfId="0" applyFill="1" applyBorder="1">
      <alignment vertical="center"/>
    </xf>
    <xf numFmtId="0" fontId="0" fillId="0" borderId="11" xfId="0" applyFill="1" applyBorder="1">
      <alignment vertical="center"/>
    </xf>
    <xf numFmtId="0" fontId="0" fillId="0" borderId="16" xfId="0" applyBorder="1" applyAlignment="1">
      <alignment horizontal="centerContinuous" vertical="center" shrinkToFit="1"/>
    </xf>
    <xf numFmtId="0" fontId="0" fillId="0" borderId="10" xfId="0" applyBorder="1">
      <alignment vertical="center"/>
    </xf>
    <xf numFmtId="0" fontId="0" fillId="0" borderId="8" xfId="0" applyBorder="1" applyAlignment="1">
      <alignment horizontal="centerContinuous"/>
    </xf>
    <xf numFmtId="0" fontId="0" fillId="0" borderId="9" xfId="0" applyBorder="1" applyAlignment="1"/>
    <xf numFmtId="0" fontId="0" fillId="0" borderId="1" xfId="0" applyBorder="1" applyAlignment="1">
      <alignment horizontal="centerContinuous" vertical="center"/>
    </xf>
    <xf numFmtId="0" fontId="0" fillId="0" borderId="0" xfId="0" applyBorder="1" applyAlignment="1">
      <alignment horizontal="centerContinuous" vertical="center"/>
    </xf>
    <xf numFmtId="0" fontId="0" fillId="0" borderId="13" xfId="0" applyBorder="1">
      <alignment vertical="center"/>
    </xf>
    <xf numFmtId="0" fontId="0" fillId="0" borderId="14" xfId="0" applyBorder="1">
      <alignment vertical="center"/>
    </xf>
    <xf numFmtId="0" fontId="8" fillId="8" borderId="8" xfId="0" applyFont="1" applyFill="1" applyBorder="1" applyAlignment="1">
      <alignment horizontal="center"/>
    </xf>
    <xf numFmtId="0" fontId="8" fillId="8" borderId="10" xfId="0" applyFont="1" applyFill="1" applyBorder="1" applyAlignment="1">
      <alignment horizontal="center"/>
    </xf>
    <xf numFmtId="0" fontId="0" fillId="0" borderId="10" xfId="0" applyBorder="1" applyAlignment="1">
      <alignment vertical="center"/>
    </xf>
    <xf numFmtId="0" fontId="8" fillId="8" borderId="9" xfId="0" applyFont="1" applyFill="1" applyBorder="1" applyAlignment="1">
      <alignment horizontal="center"/>
    </xf>
    <xf numFmtId="0" fontId="9" fillId="0" borderId="11" xfId="0" applyFont="1" applyBorder="1" applyAlignment="1">
      <alignment horizontal="centerContinuous" vertical="center" wrapText="1"/>
    </xf>
    <xf numFmtId="0" fontId="9" fillId="0" borderId="12" xfId="0" applyFont="1" applyBorder="1" applyAlignment="1">
      <alignment vertical="center"/>
    </xf>
    <xf numFmtId="0" fontId="9" fillId="0" borderId="0" xfId="0" applyFont="1" applyAlignment="1">
      <alignment vertical="center"/>
    </xf>
    <xf numFmtId="0" fontId="8" fillId="8" borderId="0" xfId="0" applyFont="1" applyFill="1" applyAlignment="1">
      <alignment horizontal="center"/>
    </xf>
    <xf numFmtId="0" fontId="0" fillId="0" borderId="0" xfId="0" applyAlignment="1">
      <alignment vertical="center"/>
    </xf>
    <xf numFmtId="0" fontId="0" fillId="0" borderId="15" xfId="0" applyBorder="1" applyAlignment="1">
      <alignment horizontal="centerContinuous" vertical="center"/>
    </xf>
    <xf numFmtId="0" fontId="9" fillId="0" borderId="0" xfId="0" applyFont="1" applyAlignment="1">
      <alignment vertical="center" wrapText="1"/>
    </xf>
    <xf numFmtId="0" fontId="9" fillId="0" borderId="0" xfId="0" applyFont="1">
      <alignment vertical="center"/>
    </xf>
    <xf numFmtId="0" fontId="9" fillId="0" borderId="1" xfId="0" applyFont="1" applyBorder="1" applyAlignment="1">
      <alignment vertical="center"/>
    </xf>
    <xf numFmtId="183" fontId="0" fillId="0" borderId="7" xfId="0" applyNumberFormat="1" applyBorder="1">
      <alignment vertical="center"/>
    </xf>
    <xf numFmtId="0" fontId="0" fillId="8" borderId="8" xfId="0" applyFill="1" applyBorder="1" applyAlignment="1">
      <alignment horizontal="centerContinuous" vertical="center"/>
    </xf>
    <xf numFmtId="0" fontId="0" fillId="8" borderId="9" xfId="0" applyFill="1" applyBorder="1" applyAlignment="1">
      <alignment horizontal="centerContinuous" vertical="center"/>
    </xf>
    <xf numFmtId="179" fontId="0" fillId="0" borderId="11" xfId="0" applyNumberFormat="1" applyBorder="1">
      <alignment vertical="center"/>
    </xf>
    <xf numFmtId="183" fontId="0" fillId="8" borderId="11" xfId="0" applyNumberFormat="1" applyFill="1" applyBorder="1" applyAlignment="1">
      <alignment horizontal="centerContinuous" vertical="center"/>
    </xf>
    <xf numFmtId="179" fontId="0" fillId="0" borderId="11" xfId="0" applyNumberFormat="1" applyBorder="1" applyAlignment="1">
      <alignment horizontal="centerContinuous" vertical="center"/>
    </xf>
    <xf numFmtId="179" fontId="0" fillId="9" borderId="16" xfId="0" applyNumberFormat="1" applyFill="1" applyBorder="1" applyAlignment="1">
      <alignment horizontal="right" vertical="center"/>
    </xf>
    <xf numFmtId="0" fontId="0" fillId="8" borderId="0" xfId="0" applyFill="1" applyAlignment="1">
      <alignment horizontal="right" vertical="center"/>
    </xf>
    <xf numFmtId="179" fontId="0" fillId="9" borderId="11" xfId="0" applyNumberFormat="1" applyFill="1" applyBorder="1">
      <alignment vertical="center"/>
    </xf>
    <xf numFmtId="0" fontId="0" fillId="0" borderId="14" xfId="0" applyBorder="1" applyAlignment="1">
      <alignment vertical="center"/>
    </xf>
    <xf numFmtId="179" fontId="0" fillId="0" borderId="16" xfId="0" applyNumberFormat="1" applyBorder="1">
      <alignment vertical="center"/>
    </xf>
  </cellXfs>
  <cellStyles count="2">
    <cellStyle name="標準" xfId="0" builtinId="0"/>
    <cellStyle name="桁区切り" xfId="1" builtinId="6"/>
  </cellStyles>
  <dxfs count="7">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4" tint="0.8"/>
        </patternFill>
      </fill>
    </dxf>
    <dxf>
      <fill>
        <patternFill patternType="solid">
          <bgColor rgb="FFFFC000"/>
        </patternFill>
      </fill>
    </dxf>
  </dxfs>
  <tableStyles count="0" defaultTableStyle="TableStyleMedium2" defaultPivotStyle="PivotStyleLight16"/>
  <colors>
    <mruColors>
      <color rgb="FFFF720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358140</xdr:colOff>
      <xdr:row>75</xdr:row>
      <xdr:rowOff>139700</xdr:rowOff>
    </xdr:from>
    <xdr:to xmlns:xdr="http://schemas.openxmlformats.org/drawingml/2006/spreadsheetDrawing">
      <xdr:col>10</xdr:col>
      <xdr:colOff>76835</xdr:colOff>
      <xdr:row>108</xdr:row>
      <xdr:rowOff>119380</xdr:rowOff>
    </xdr:to>
    <xdr:pic macro="">
      <xdr:nvPicPr>
        <xdr:cNvPr id="2" name="図 2"/>
        <xdr:cNvPicPr>
          <a:picLocks noChangeAspect="1"/>
        </xdr:cNvPicPr>
      </xdr:nvPicPr>
      <xdr:blipFill>
        <a:blip xmlns:r="http://schemas.openxmlformats.org/officeDocument/2006/relationships" r:embed="rId1"/>
        <a:stretch>
          <a:fillRect/>
        </a:stretch>
      </xdr:blipFill>
      <xdr:spPr>
        <a:xfrm>
          <a:off x="10128250" y="18751550"/>
          <a:ext cx="5449570" cy="5637530"/>
        </a:xfrm>
        <a:prstGeom prst="rect">
          <a:avLst/>
        </a:prstGeom>
        <a:noFill/>
        <a:ln>
          <a:noFill/>
        </a:ln>
      </xdr:spPr>
    </xdr:pic>
    <xdr:clientData/>
  </xdr:twoCellAnchor>
  <xdr:twoCellAnchor>
    <xdr:from xmlns:xdr="http://schemas.openxmlformats.org/drawingml/2006/spreadsheetDrawing">
      <xdr:col>6</xdr:col>
      <xdr:colOff>478155</xdr:colOff>
      <xdr:row>39</xdr:row>
      <xdr:rowOff>66040</xdr:rowOff>
    </xdr:from>
    <xdr:to xmlns:xdr="http://schemas.openxmlformats.org/drawingml/2006/spreadsheetDrawing">
      <xdr:col>11</xdr:col>
      <xdr:colOff>493395</xdr:colOff>
      <xdr:row>48</xdr:row>
      <xdr:rowOff>158115</xdr:rowOff>
    </xdr:to>
    <xdr:sp macro="" textlink="">
      <xdr:nvSpPr>
        <xdr:cNvPr id="3" name="テキスト 3"/>
        <xdr:cNvSpPr txBox="1"/>
      </xdr:nvSpPr>
      <xdr:spPr>
        <a:xfrm>
          <a:off x="13024485" y="9781540"/>
          <a:ext cx="3655695" cy="237807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u="sng"/>
            <a:t>【日帰り延べ人数の考え方】</a:t>
          </a:r>
          <a:endParaRPr kumimoji="1" lang="ja-JP" altLang="en-US" b="1" u="sng"/>
        </a:p>
        <a:p>
          <a:r>
            <a:rPr kumimoji="1" lang="ja-JP" altLang="en-US"/>
            <a:t/>
          </a:r>
          <a:endParaRPr kumimoji="1" lang="ja-JP" altLang="en-US"/>
        </a:p>
        <a:p>
          <a:r>
            <a:rPr kumimoji="1" lang="ja-JP" altLang="en-US"/>
            <a:t>★１人の方が３日間とも日帰りの場合は、</a:t>
          </a:r>
          <a:endParaRPr kumimoji="1" lang="ja-JP" altLang="en-US"/>
        </a:p>
        <a:p>
          <a:r>
            <a:rPr kumimoji="1" lang="ja-JP" altLang="en-US"/>
            <a:t>　３人と計算します。</a:t>
          </a:r>
          <a:endParaRPr kumimoji="1" lang="ja-JP" altLang="en-US"/>
        </a:p>
        <a:p>
          <a:endParaRPr kumimoji="1" lang="ja-JP" altLang="en-US"/>
        </a:p>
        <a:p>
          <a:r>
            <a:rPr kumimoji="1" lang="ja-JP" altLang="en-US"/>
            <a:t>★１人が２日間、もう１人が３日間の場合は、</a:t>
          </a:r>
          <a:endParaRPr kumimoji="1" lang="ja-JP" altLang="en-US"/>
        </a:p>
        <a:p>
          <a:r>
            <a:rPr kumimoji="1" lang="ja-JP" altLang="en-US"/>
            <a:t>　５人と計算します。</a:t>
          </a:r>
          <a:endParaRPr kumimoji="1" lang="ja-JP" altLang="en-US"/>
        </a:p>
      </xdr:txBody>
    </xdr:sp>
    <xdr:clientData/>
  </xdr:twoCellAnchor>
  <xdr:twoCellAnchor>
    <xdr:from xmlns:xdr="http://schemas.openxmlformats.org/drawingml/2006/spreadsheetDrawing">
      <xdr:col>0</xdr:col>
      <xdr:colOff>144780</xdr:colOff>
      <xdr:row>76</xdr:row>
      <xdr:rowOff>39370</xdr:rowOff>
    </xdr:from>
    <xdr:to xmlns:xdr="http://schemas.openxmlformats.org/drawingml/2006/spreadsheetDrawing">
      <xdr:col>2</xdr:col>
      <xdr:colOff>5410200</xdr:colOff>
      <xdr:row>82</xdr:row>
      <xdr:rowOff>16510</xdr:rowOff>
    </xdr:to>
    <xdr:sp macro="" textlink="">
      <xdr:nvSpPr>
        <xdr:cNvPr id="4" name="テキスト 4"/>
        <xdr:cNvSpPr txBox="1"/>
      </xdr:nvSpPr>
      <xdr:spPr>
        <a:xfrm>
          <a:off x="144780" y="18822670"/>
          <a:ext cx="8177530" cy="100584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入力は以上となります。</a:t>
          </a:r>
          <a:endParaRPr kumimoji="1" lang="ja-JP" altLang="en-US"/>
        </a:p>
        <a:p>
          <a:r>
            <a:rPr kumimoji="1" lang="ja-JP" altLang="en-US"/>
            <a:t>「使用承認申請書」シート及び「減免承認申請書」シートを確認いただき、</a:t>
          </a:r>
          <a:endParaRPr kumimoji="1" lang="ja-JP" altLang="en-US"/>
        </a:p>
        <a:p>
          <a:r>
            <a:rPr kumimoji="1" lang="ja-JP" altLang="en-US">
              <a:solidFill>
                <a:srgbClr val="FF0000"/>
              </a:solidFill>
            </a:rPr>
            <a:t>赤色のセル</a:t>
          </a:r>
          <a:r>
            <a:rPr kumimoji="1" lang="ja-JP" altLang="en-US"/>
            <a:t>があれば必須項目に入力漏れがございますので、入力フォームを再度確認ください。</a:t>
          </a:r>
          <a:endParaRPr kumimoji="1" lang="ja-JP" altLang="en-US"/>
        </a:p>
      </xdr:txBody>
    </xdr:sp>
    <xdr:clientData/>
  </xdr:twoCellAnchor>
  <xdr:twoCellAnchor>
    <xdr:from xmlns:xdr="http://schemas.openxmlformats.org/drawingml/2006/spreadsheetDrawing">
      <xdr:col>0</xdr:col>
      <xdr:colOff>163195</xdr:colOff>
      <xdr:row>0</xdr:row>
      <xdr:rowOff>109220</xdr:rowOff>
    </xdr:from>
    <xdr:to xmlns:xdr="http://schemas.openxmlformats.org/drawingml/2006/spreadsheetDrawing">
      <xdr:col>2</xdr:col>
      <xdr:colOff>5423535</xdr:colOff>
      <xdr:row>5</xdr:row>
      <xdr:rowOff>124460</xdr:rowOff>
    </xdr:to>
    <xdr:sp macro="" textlink="">
      <xdr:nvSpPr>
        <xdr:cNvPr id="6" name="テキスト 6"/>
        <xdr:cNvSpPr txBox="1"/>
      </xdr:nvSpPr>
      <xdr:spPr>
        <a:xfrm>
          <a:off x="163195" y="109220"/>
          <a:ext cx="8172450" cy="87249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こちらは「使用承認申請書」及び「減免承認申請書」の入力フォームとなります。</a:t>
          </a:r>
          <a:endParaRPr kumimoji="1" lang="ja-JP" altLang="en-US"/>
        </a:p>
        <a:p>
          <a:r>
            <a:rPr kumimoji="1" lang="ja-JP" altLang="en-US"/>
            <a:t>申請時点での情報を</a:t>
          </a:r>
          <a:r>
            <a:rPr kumimoji="1" lang="ja-JP" altLang="en-US">
              <a:solidFill>
                <a:schemeClr val="accent5"/>
              </a:solidFill>
            </a:rPr>
            <a:t>青色</a:t>
          </a:r>
          <a:r>
            <a:rPr kumimoji="1" lang="ja-JP" altLang="en-US">
              <a:solidFill>
                <a:schemeClr val="accent5"/>
              </a:solidFill>
            </a:rPr>
            <a:t>のセル</a:t>
          </a:r>
          <a:r>
            <a:rPr kumimoji="1" lang="ja-JP" altLang="en-US"/>
            <a:t>に記入してください。</a:t>
          </a:r>
          <a:r>
            <a:rPr kumimoji="1" lang="ja-JP" altLang="en-US">
              <a:solidFill>
                <a:srgbClr val="FF7200"/>
              </a:solidFill>
            </a:rPr>
            <a:t>オレンジ</a:t>
          </a:r>
          <a:r>
            <a:rPr kumimoji="1" lang="ja-JP" altLang="en-US">
              <a:solidFill>
                <a:srgbClr val="FF7200"/>
              </a:solidFill>
            </a:rPr>
            <a:t>のセル</a:t>
          </a:r>
          <a:r>
            <a:rPr kumimoji="1" lang="ja-JP" altLang="en-US"/>
            <a:t>は入力不要です。</a:t>
          </a:r>
          <a:endParaRPr kumimoji="1" lang="ja-JP" altLang="en-US"/>
        </a:p>
        <a:p>
          <a:r>
            <a:rPr kumimoji="1" lang="ja-JP" altLang="en-US"/>
            <a:t>後日、変更がある場合は「焼津青少年の家　事業班担当者」までご連絡ください。</a:t>
          </a:r>
          <a:endParaRPr kumimoji="1" lang="ja-JP" altLang="en-US"/>
        </a:p>
      </xdr:txBody>
    </xdr:sp>
    <xdr:clientData/>
  </xdr:twoCellAnchor>
  <xdr:twoCellAnchor>
    <xdr:from xmlns:xdr="http://schemas.openxmlformats.org/drawingml/2006/spreadsheetDrawing">
      <xdr:col>2</xdr:col>
      <xdr:colOff>5563870</xdr:colOff>
      <xdr:row>13</xdr:row>
      <xdr:rowOff>59690</xdr:rowOff>
    </xdr:from>
    <xdr:to xmlns:xdr="http://schemas.openxmlformats.org/drawingml/2006/spreadsheetDrawing">
      <xdr:col>2</xdr:col>
      <xdr:colOff>5563870</xdr:colOff>
      <xdr:row>14</xdr:row>
      <xdr:rowOff>145415</xdr:rowOff>
    </xdr:to>
    <xdr:sp macro="" textlink="">
      <xdr:nvSpPr>
        <xdr:cNvPr id="11" name="テキスト 10"/>
        <xdr:cNvSpPr txBox="1"/>
      </xdr:nvSpPr>
      <xdr:spPr>
        <a:xfrm>
          <a:off x="8475980" y="2955290"/>
          <a:ext cx="0" cy="403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lstStyle/>
        <a:p>
          <a:pPr algn="r"/>
          <a:r>
            <a:rPr kumimoji="1" lang="ja-JP" altLang="en-US">
              <a:latin typeface="ＭＳ 明朝"/>
              <a:ea typeface="ＭＳ 明朝"/>
            </a:rPr>
            <a:t>令和</a:t>
          </a:r>
          <a:endParaRPr kumimoji="1" lang="ja-JP" altLang="en-US">
            <a:latin typeface="ＭＳ 明朝"/>
            <a:ea typeface="ＭＳ 明朝"/>
          </a:endParaRPr>
        </a:p>
      </xdr:txBody>
    </xdr:sp>
    <xdr:clientData/>
  </xdr:twoCellAnchor>
  <xdr:twoCellAnchor>
    <xdr:from xmlns:xdr="http://schemas.openxmlformats.org/drawingml/2006/spreadsheetDrawing">
      <xdr:col>2</xdr:col>
      <xdr:colOff>5563870</xdr:colOff>
      <xdr:row>29</xdr:row>
      <xdr:rowOff>254000</xdr:rowOff>
    </xdr:from>
    <xdr:to xmlns:xdr="http://schemas.openxmlformats.org/drawingml/2006/spreadsheetDrawing">
      <xdr:col>2</xdr:col>
      <xdr:colOff>5563870</xdr:colOff>
      <xdr:row>31</xdr:row>
      <xdr:rowOff>19050</xdr:rowOff>
    </xdr:to>
    <xdr:sp macro="" textlink="">
      <xdr:nvSpPr>
        <xdr:cNvPr id="22" name="テキスト 18"/>
        <xdr:cNvSpPr txBox="1"/>
      </xdr:nvSpPr>
      <xdr:spPr>
        <a:xfrm>
          <a:off x="8475980" y="7429500"/>
          <a:ext cx="0" cy="273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lstStyle/>
        <a:p>
          <a:pPr algn="r"/>
          <a:r>
            <a:rPr kumimoji="1" lang="ja-JP" altLang="en-US">
              <a:latin typeface="ＭＳ 明朝"/>
              <a:ea typeface="ＭＳ 明朝"/>
            </a:rPr>
            <a:t>令和</a:t>
          </a:r>
          <a:endParaRPr kumimoji="1" lang="ja-JP" altLang="en-US">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11430</xdr:colOff>
      <xdr:row>11</xdr:row>
      <xdr:rowOff>187960</xdr:rowOff>
    </xdr:from>
    <xdr:to xmlns:xdr="http://schemas.openxmlformats.org/drawingml/2006/spreadsheetDrawing">
      <xdr:col>10</xdr:col>
      <xdr:colOff>20320</xdr:colOff>
      <xdr:row>14</xdr:row>
      <xdr:rowOff>358775</xdr:rowOff>
    </xdr:to>
    <xdr:sp macro="" textlink="">
      <xdr:nvSpPr>
        <xdr:cNvPr id="3" name="テキスト 2"/>
        <xdr:cNvSpPr txBox="1"/>
      </xdr:nvSpPr>
      <xdr:spPr>
        <a:xfrm>
          <a:off x="2520315" y="3243580"/>
          <a:ext cx="287655" cy="10852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lIns="108000" anchor="ctr"/>
        <a:lstStyle/>
        <a:p>
          <a:pPr algn="r"/>
          <a:r>
            <a:rPr kumimoji="1" lang="ja-JP" altLang="en-US">
              <a:latin typeface="ＭＳ 明朝"/>
              <a:ea typeface="ＭＳ 明朝"/>
            </a:rPr>
            <a:t>午 前</a:t>
          </a:r>
          <a:endParaRPr kumimoji="1" lang="ja-JP" altLang="en-US">
            <a:latin typeface="ＭＳ 明朝"/>
            <a:ea typeface="ＭＳ 明朝"/>
          </a:endParaRPr>
        </a:p>
      </xdr:txBody>
    </xdr:sp>
    <xdr:clientData/>
  </xdr:twoCellAnchor>
  <xdr:twoCellAnchor>
    <xdr:from xmlns:xdr="http://schemas.openxmlformats.org/drawingml/2006/spreadsheetDrawing">
      <xdr:col>9</xdr:col>
      <xdr:colOff>255270</xdr:colOff>
      <xdr:row>11</xdr:row>
      <xdr:rowOff>174625</xdr:rowOff>
    </xdr:from>
    <xdr:to xmlns:xdr="http://schemas.openxmlformats.org/drawingml/2006/spreadsheetDrawing">
      <xdr:col>11</xdr:col>
      <xdr:colOff>35560</xdr:colOff>
      <xdr:row>14</xdr:row>
      <xdr:rowOff>346710</xdr:rowOff>
    </xdr:to>
    <xdr:sp macro="" textlink="">
      <xdr:nvSpPr>
        <xdr:cNvPr id="4" name="テキスト 3"/>
        <xdr:cNvSpPr txBox="1"/>
      </xdr:nvSpPr>
      <xdr:spPr>
        <a:xfrm>
          <a:off x="2764155" y="3230245"/>
          <a:ext cx="337820" cy="10864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108000" bIns="36000" anchor="ctr"/>
        <a:lstStyle/>
        <a:p>
          <a:pPr algn="r"/>
          <a:r>
            <a:rPr kumimoji="1" lang="ja-JP" altLang="en-US">
              <a:latin typeface="ＭＳ 明朝"/>
              <a:ea typeface="ＭＳ 明朝"/>
            </a:rPr>
            <a:t>午 後</a:t>
          </a:r>
          <a:endParaRPr kumimoji="1" lang="ja-JP" altLang="en-US">
            <a:latin typeface="ＭＳ 明朝"/>
            <a:ea typeface="ＭＳ 明朝"/>
          </a:endParaRPr>
        </a:p>
      </xdr:txBody>
    </xdr:sp>
    <xdr:clientData/>
  </xdr:twoCellAnchor>
  <xdr:twoCellAnchor>
    <xdr:from xmlns:xdr="http://schemas.openxmlformats.org/drawingml/2006/spreadsheetDrawing">
      <xdr:col>10</xdr:col>
      <xdr:colOff>267970</xdr:colOff>
      <xdr:row>12</xdr:row>
      <xdr:rowOff>72390</xdr:rowOff>
    </xdr:from>
    <xdr:to xmlns:xdr="http://schemas.openxmlformats.org/drawingml/2006/spreadsheetDrawing">
      <xdr:col>12</xdr:col>
      <xdr:colOff>36830</xdr:colOff>
      <xdr:row>14</xdr:row>
      <xdr:rowOff>335915</xdr:rowOff>
    </xdr:to>
    <xdr:sp macro="" textlink="">
      <xdr:nvSpPr>
        <xdr:cNvPr id="5" name="テキスト 4"/>
        <xdr:cNvSpPr txBox="1"/>
      </xdr:nvSpPr>
      <xdr:spPr>
        <a:xfrm>
          <a:off x="3055620" y="3509010"/>
          <a:ext cx="326390" cy="796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lIns="108000" bIns="18000" anchor="ctr"/>
        <a:lstStyle/>
        <a:p>
          <a:pPr algn="r"/>
          <a:r>
            <a:rPr kumimoji="1" lang="ja-JP" altLang="en-US">
              <a:latin typeface="ＭＳ 明朝"/>
              <a:ea typeface="ＭＳ 明朝"/>
            </a:rPr>
            <a:t> 夜 間</a:t>
          </a:r>
          <a:endParaRPr kumimoji="1" lang="ja-JP" altLang="en-US">
            <a:latin typeface="ＭＳ 明朝"/>
            <a:ea typeface="ＭＳ 明朝"/>
          </a:endParaRPr>
        </a:p>
      </xdr:txBody>
    </xdr:sp>
    <xdr:clientData/>
  </xdr:twoCellAnchor>
  <xdr:twoCellAnchor>
    <xdr:from xmlns:xdr="http://schemas.openxmlformats.org/drawingml/2006/spreadsheetDrawing">
      <xdr:col>0</xdr:col>
      <xdr:colOff>245745</xdr:colOff>
      <xdr:row>12</xdr:row>
      <xdr:rowOff>236220</xdr:rowOff>
    </xdr:from>
    <xdr:to xmlns:xdr="http://schemas.openxmlformats.org/drawingml/2006/spreadsheetDrawing">
      <xdr:col>9</xdr:col>
      <xdr:colOff>635</xdr:colOff>
      <xdr:row>15</xdr:row>
      <xdr:rowOff>1270</xdr:rowOff>
    </xdr:to>
    <xdr:sp macro="" textlink="">
      <xdr:nvSpPr>
        <xdr:cNvPr id="6" name="直線 5"/>
        <xdr:cNvSpPr/>
      </xdr:nvSpPr>
      <xdr:spPr>
        <a:xfrm flipH="1" flipV="1">
          <a:off x="245745" y="3672840"/>
          <a:ext cx="2263775" cy="679450"/>
        </a:xfrm>
        <a:prstGeom prst="line">
          <a:avLst/>
        </a:prstGeom>
        <a:noFill/>
        <a:ln w="6350" cmpd="sng">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11</xdr:row>
      <xdr:rowOff>635</xdr:rowOff>
    </xdr:from>
    <xdr:to xmlns:xdr="http://schemas.openxmlformats.org/drawingml/2006/spreadsheetDrawing">
      <xdr:col>23</xdr:col>
      <xdr:colOff>214630</xdr:colOff>
      <xdr:row>12</xdr:row>
      <xdr:rowOff>46355</xdr:rowOff>
    </xdr:to>
    <xdr:sp macro="" textlink="">
      <xdr:nvSpPr>
        <xdr:cNvPr id="4" name="テキスト 3"/>
        <xdr:cNvSpPr txBox="1"/>
      </xdr:nvSpPr>
      <xdr:spPr>
        <a:xfrm>
          <a:off x="1115060" y="2497455"/>
          <a:ext cx="5511165" cy="2819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72000"/>
        <a:lstStyle/>
        <a:p>
          <a:r>
            <a:rPr kumimoji="1" lang="ja-JP" altLang="en-US" sz="800">
              <a:latin typeface="ＭＳ 明朝"/>
              <a:ea typeface="ＭＳ 明朝"/>
            </a:rPr>
            <a:t>(2)　義務教育諸学校の教育計画に基づく学</a:t>
          </a:r>
          <a:r>
            <a:rPr kumimoji="1" lang="ja-JP" altLang="en-US" sz="800">
              <a:latin typeface="ＭＳ 明朝"/>
              <a:ea typeface="ＭＳ 明朝"/>
            </a:rPr>
            <a:t>校行事に参加する者のうち、下記のいずれかに該当する者</a:t>
          </a:r>
          <a:endParaRPr kumimoji="1" lang="ja-JP" altLang="en-US" sz="800">
            <a:latin typeface="ＭＳ 明朝"/>
            <a:ea typeface="ＭＳ 明朝"/>
          </a:endParaRPr>
        </a:p>
      </xdr:txBody>
    </xdr:sp>
    <xdr:clientData/>
  </xdr:twoCellAnchor>
  <xdr:twoCellAnchor>
    <xdr:from xmlns:xdr="http://schemas.openxmlformats.org/drawingml/2006/spreadsheetDrawing">
      <xdr:col>4</xdr:col>
      <xdr:colOff>1270</xdr:colOff>
      <xdr:row>10</xdr:row>
      <xdr:rowOff>0</xdr:rowOff>
    </xdr:from>
    <xdr:to xmlns:xdr="http://schemas.openxmlformats.org/drawingml/2006/spreadsheetDrawing">
      <xdr:col>23</xdr:col>
      <xdr:colOff>216535</xdr:colOff>
      <xdr:row>10</xdr:row>
      <xdr:rowOff>226695</xdr:rowOff>
    </xdr:to>
    <xdr:sp macro="" textlink="">
      <xdr:nvSpPr>
        <xdr:cNvPr id="5" name="テキスト 4"/>
        <xdr:cNvSpPr txBox="1"/>
      </xdr:nvSpPr>
      <xdr:spPr>
        <a:xfrm>
          <a:off x="1116330" y="2260600"/>
          <a:ext cx="5511800" cy="2266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72000"/>
        <a:lstStyle/>
        <a:p>
          <a:r>
            <a:rPr kumimoji="1" lang="ja-JP" altLang="en-US" sz="800">
              <a:latin typeface="ＭＳ 明朝"/>
              <a:ea typeface="ＭＳ 明朝"/>
            </a:rPr>
            <a:t>(1)　県又は県教育委員会が主催し、又は共催する事業に参加するため</a:t>
          </a:r>
          <a:endParaRPr kumimoji="1" lang="ja-JP" altLang="en-US" sz="800">
            <a:latin typeface="ＭＳ 明朝"/>
            <a:ea typeface="ＭＳ 明朝"/>
          </a:endParaRPr>
        </a:p>
      </xdr:txBody>
    </xdr:sp>
    <xdr:clientData/>
  </xdr:twoCellAnchor>
  <xdr:twoCellAnchor>
    <xdr:from xmlns:xdr="http://schemas.openxmlformats.org/drawingml/2006/spreadsheetDrawing">
      <xdr:col>5</xdr:col>
      <xdr:colOff>1905</xdr:colOff>
      <xdr:row>12</xdr:row>
      <xdr:rowOff>635</xdr:rowOff>
    </xdr:from>
    <xdr:to xmlns:xdr="http://schemas.openxmlformats.org/drawingml/2006/spreadsheetDrawing">
      <xdr:col>23</xdr:col>
      <xdr:colOff>135890</xdr:colOff>
      <xdr:row>13</xdr:row>
      <xdr:rowOff>163830</xdr:rowOff>
    </xdr:to>
    <xdr:sp macro="" textlink="">
      <xdr:nvSpPr>
        <xdr:cNvPr id="6" name="テキスト 5"/>
        <xdr:cNvSpPr txBox="1"/>
      </xdr:nvSpPr>
      <xdr:spPr>
        <a:xfrm>
          <a:off x="1395730" y="2733675"/>
          <a:ext cx="5151755" cy="399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ＭＳ 明朝"/>
              <a:ea typeface="ＭＳ 明朝"/>
            </a:rPr>
            <a:t>ア　就学困難な児童及び生徒に係る就学奨励についての国の援助に関する法律</a:t>
          </a:r>
          <a:r>
            <a:rPr kumimoji="1" lang="ja-JP" altLang="en-US" sz="800">
              <a:latin typeface="ＭＳ 明朝"/>
              <a:ea typeface="ＭＳ 明朝"/>
            </a:rPr>
            <a:t>による就学奨励を</a:t>
          </a:r>
          <a:endParaRPr kumimoji="1" lang="ja-JP" altLang="en-US" sz="800">
            <a:latin typeface="ＭＳ 明朝"/>
            <a:ea typeface="ＭＳ 明朝"/>
          </a:endParaRPr>
        </a:p>
        <a:p>
          <a:r>
            <a:rPr kumimoji="1" lang="ja-JP" altLang="en-US" sz="800">
              <a:latin typeface="ＭＳ 明朝"/>
              <a:ea typeface="ＭＳ 明朝"/>
            </a:rPr>
            <a:t>　　受けている保護者の保護する者</a:t>
          </a:r>
          <a:endParaRPr kumimoji="1" lang="ja-JP" altLang="en-US" sz="800">
            <a:latin typeface="ＭＳ 明朝"/>
            <a:ea typeface="ＭＳ 明朝"/>
          </a:endParaRPr>
        </a:p>
      </xdr:txBody>
    </xdr:sp>
    <xdr:clientData/>
  </xdr:twoCellAnchor>
  <xdr:twoCellAnchor>
    <xdr:from xmlns:xdr="http://schemas.openxmlformats.org/drawingml/2006/spreadsheetDrawing">
      <xdr:col>5</xdr:col>
      <xdr:colOff>3175</xdr:colOff>
      <xdr:row>14</xdr:row>
      <xdr:rowOff>635</xdr:rowOff>
    </xdr:from>
    <xdr:to xmlns:xdr="http://schemas.openxmlformats.org/drawingml/2006/spreadsheetDrawing">
      <xdr:col>23</xdr:col>
      <xdr:colOff>137160</xdr:colOff>
      <xdr:row>14</xdr:row>
      <xdr:rowOff>218440</xdr:rowOff>
    </xdr:to>
    <xdr:sp macro="" textlink="">
      <xdr:nvSpPr>
        <xdr:cNvPr id="7" name="テキスト 6"/>
        <xdr:cNvSpPr txBox="1"/>
      </xdr:nvSpPr>
      <xdr:spPr>
        <a:xfrm>
          <a:off x="1397000" y="3168015"/>
          <a:ext cx="5151755" cy="2178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ＭＳ 明朝"/>
              <a:ea typeface="ＭＳ 明朝"/>
            </a:rPr>
            <a:t>イ　生活保護法による保護を受けている児童及び生徒</a:t>
          </a:r>
          <a:endParaRPr kumimoji="1" lang="ja-JP" altLang="en-US" sz="800">
            <a:latin typeface="ＭＳ 明朝"/>
            <a:ea typeface="ＭＳ 明朝"/>
          </a:endParaRPr>
        </a:p>
      </xdr:txBody>
    </xdr:sp>
    <xdr:clientData/>
  </xdr:twoCellAnchor>
  <xdr:twoCellAnchor>
    <xdr:from xmlns:xdr="http://schemas.openxmlformats.org/drawingml/2006/spreadsheetDrawing">
      <xdr:col>5</xdr:col>
      <xdr:colOff>0</xdr:colOff>
      <xdr:row>15</xdr:row>
      <xdr:rowOff>0</xdr:rowOff>
    </xdr:from>
    <xdr:to xmlns:xdr="http://schemas.openxmlformats.org/drawingml/2006/spreadsheetDrawing">
      <xdr:col>23</xdr:col>
      <xdr:colOff>133985</xdr:colOff>
      <xdr:row>16</xdr:row>
      <xdr:rowOff>160020</xdr:rowOff>
    </xdr:to>
    <xdr:sp macro="" textlink="">
      <xdr:nvSpPr>
        <xdr:cNvPr id="8" name="テキスト 7"/>
        <xdr:cNvSpPr txBox="1"/>
      </xdr:nvSpPr>
      <xdr:spPr>
        <a:xfrm>
          <a:off x="1393825" y="3403600"/>
          <a:ext cx="5151755" cy="3962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ＭＳ 明朝"/>
              <a:ea typeface="ＭＳ 明朝"/>
            </a:rPr>
            <a:t>ウ　児童福祉法(昭和22年法律第164号)第7条第1項に規定する児童福祉施設に入所し、又は通園</a:t>
          </a:r>
          <a:endParaRPr kumimoji="1" lang="ja-JP" altLang="en-US" sz="800">
            <a:latin typeface="ＭＳ 明朝"/>
            <a:ea typeface="ＭＳ 明朝"/>
          </a:endParaRPr>
        </a:p>
        <a:p>
          <a:r>
            <a:rPr kumimoji="1" lang="ja-JP" altLang="en-US" sz="800">
              <a:latin typeface="ＭＳ 明朝"/>
              <a:ea typeface="ＭＳ 明朝"/>
            </a:rPr>
            <a:t>　　し</a:t>
          </a:r>
          <a:r>
            <a:rPr kumimoji="1" lang="ja-JP" altLang="en-US" sz="800">
              <a:latin typeface="ＭＳ 明朝"/>
              <a:ea typeface="ＭＳ 明朝"/>
            </a:rPr>
            <a:t>ている者</a:t>
          </a:r>
          <a:endParaRPr kumimoji="1" lang="ja-JP" altLang="en-US" sz="800">
            <a:latin typeface="ＭＳ 明朝"/>
            <a:ea typeface="ＭＳ 明朝"/>
          </a:endParaRPr>
        </a:p>
      </xdr:txBody>
    </xdr:sp>
    <xdr:clientData/>
  </xdr:twoCellAnchor>
  <xdr:twoCellAnchor>
    <xdr:from xmlns:xdr="http://schemas.openxmlformats.org/drawingml/2006/spreadsheetDrawing">
      <xdr:col>4</xdr:col>
      <xdr:colOff>246380</xdr:colOff>
      <xdr:row>17</xdr:row>
      <xdr:rowOff>19685</xdr:rowOff>
    </xdr:from>
    <xdr:to xmlns:xdr="http://schemas.openxmlformats.org/drawingml/2006/spreadsheetDrawing">
      <xdr:col>23</xdr:col>
      <xdr:colOff>130175</xdr:colOff>
      <xdr:row>18</xdr:row>
      <xdr:rowOff>635</xdr:rowOff>
    </xdr:to>
    <xdr:sp macro="" textlink="">
      <xdr:nvSpPr>
        <xdr:cNvPr id="9" name="テキスト 8"/>
        <xdr:cNvSpPr txBox="1"/>
      </xdr:nvSpPr>
      <xdr:spPr>
        <a:xfrm>
          <a:off x="1361440" y="3819525"/>
          <a:ext cx="5180330" cy="2171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ＭＳ 明朝"/>
              <a:ea typeface="ＭＳ 明朝"/>
            </a:rPr>
            <a:t>エ　身体障害者手帳、療育手帳又は精神障害者保健福祉手帳の交付を受けている者</a:t>
          </a:r>
          <a:endParaRPr kumimoji="1" lang="ja-JP" altLang="en-US" sz="800">
            <a:latin typeface="ＭＳ 明朝"/>
            <a:ea typeface="ＭＳ 明朝"/>
          </a:endParaRPr>
        </a:p>
      </xdr:txBody>
    </xdr:sp>
    <xdr:clientData/>
  </xdr:twoCellAnchor>
  <xdr:twoCellAnchor>
    <xdr:from xmlns:xdr="http://schemas.openxmlformats.org/drawingml/2006/spreadsheetDrawing">
      <xdr:col>4</xdr:col>
      <xdr:colOff>248285</xdr:colOff>
      <xdr:row>18</xdr:row>
      <xdr:rowOff>19685</xdr:rowOff>
    </xdr:from>
    <xdr:to xmlns:xdr="http://schemas.openxmlformats.org/drawingml/2006/spreadsheetDrawing">
      <xdr:col>23</xdr:col>
      <xdr:colOff>131445</xdr:colOff>
      <xdr:row>19</xdr:row>
      <xdr:rowOff>635</xdr:rowOff>
    </xdr:to>
    <xdr:sp macro="" textlink="">
      <xdr:nvSpPr>
        <xdr:cNvPr id="10" name="テキスト 9"/>
        <xdr:cNvSpPr txBox="1"/>
      </xdr:nvSpPr>
      <xdr:spPr>
        <a:xfrm>
          <a:off x="1363345" y="4055745"/>
          <a:ext cx="5179695" cy="2171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ＭＳ 明朝"/>
              <a:ea typeface="ＭＳ 明朝"/>
            </a:rPr>
            <a:t>オ　児童及び生徒を引率する者</a:t>
          </a:r>
          <a:endParaRPr kumimoji="1" lang="ja-JP" altLang="en-US" sz="800">
            <a:latin typeface="ＭＳ 明朝"/>
            <a:ea typeface="ＭＳ 明朝"/>
          </a:endParaRPr>
        </a:p>
      </xdr:txBody>
    </xdr:sp>
    <xdr:clientData/>
  </xdr:twoCellAnchor>
  <xdr:twoCellAnchor>
    <xdr:from xmlns:xdr="http://schemas.openxmlformats.org/drawingml/2006/spreadsheetDrawing">
      <xdr:col>4</xdr:col>
      <xdr:colOff>38735</xdr:colOff>
      <xdr:row>19</xdr:row>
      <xdr:rowOff>9525</xdr:rowOff>
    </xdr:from>
    <xdr:to xmlns:xdr="http://schemas.openxmlformats.org/drawingml/2006/spreadsheetDrawing">
      <xdr:col>24</xdr:col>
      <xdr:colOff>3175</xdr:colOff>
      <xdr:row>19</xdr:row>
      <xdr:rowOff>236220</xdr:rowOff>
    </xdr:to>
    <xdr:sp macro="" textlink="">
      <xdr:nvSpPr>
        <xdr:cNvPr id="11" name="テキスト 10"/>
        <xdr:cNvSpPr txBox="1"/>
      </xdr:nvSpPr>
      <xdr:spPr>
        <a:xfrm>
          <a:off x="1153795" y="4281805"/>
          <a:ext cx="5539740" cy="2266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36000"/>
        <a:lstStyle/>
        <a:p>
          <a:r>
            <a:rPr kumimoji="1" lang="ja-JP" altLang="en-US" sz="800">
              <a:latin typeface="ＭＳ 明朝"/>
              <a:ea typeface="ＭＳ 明朝"/>
            </a:rPr>
            <a:t>(3)　その他教育委員会が特別の理由があると認める者</a:t>
          </a:r>
          <a:endParaRPr kumimoji="1" lang="ja-JP" altLang="en-US" sz="800">
            <a:latin typeface="ＭＳ 明朝"/>
            <a:ea typeface="ＭＳ 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111"/>
  <sheetViews>
    <sheetView tabSelected="1" view="pageBreakPreview" zoomScaleSheetLayoutView="100" workbookViewId="0">
      <selection activeCell="C70" sqref="C70"/>
    </sheetView>
  </sheetViews>
  <sheetFormatPr defaultRowHeight="13.5"/>
  <cols>
    <col min="1" max="1" width="16.21875" style="1" bestFit="1" customWidth="1"/>
    <col min="2" max="2" width="22" style="1" customWidth="1"/>
    <col min="3" max="3" width="90" style="1" customWidth="1"/>
    <col min="4" max="4" width="18.44140625" style="1" bestFit="1" customWidth="1"/>
    <col min="5" max="9" width="9" style="1" customWidth="1"/>
    <col min="10" max="10" width="11.77734375" style="1" customWidth="1"/>
    <col min="11" max="19" width="9" style="1" customWidth="1"/>
    <col min="20" max="20" width="9" style="1" hidden="1" customWidth="1"/>
    <col min="21" max="21" width="25.109375" style="1" hidden="1" bestFit="1" customWidth="1"/>
    <col min="22" max="22" width="27.21875" style="1" hidden="1" bestFit="1" customWidth="1"/>
    <col min="23" max="23" width="9" style="1" hidden="1" customWidth="1"/>
    <col min="24" max="24" width="18.44140625" style="1" hidden="1" bestFit="1" customWidth="1"/>
    <col min="25" max="36" width="9" style="1" hidden="1" customWidth="1"/>
    <col min="37" max="16384" width="9" style="1" customWidth="1"/>
  </cols>
  <sheetData>
    <row r="1" spans="1:35">
      <c r="A1" s="2"/>
      <c r="B1" s="2"/>
      <c r="C1" s="2"/>
      <c r="D1" s="2"/>
      <c r="E1" s="2"/>
      <c r="F1" s="2"/>
      <c r="G1" s="2"/>
      <c r="H1" s="2"/>
      <c r="I1" s="2"/>
      <c r="J1" s="2"/>
      <c r="K1" s="2"/>
      <c r="L1" s="2"/>
      <c r="M1" s="2"/>
      <c r="N1" s="2"/>
      <c r="O1" s="2"/>
      <c r="P1" s="2"/>
      <c r="Q1" s="2"/>
      <c r="R1" s="2"/>
      <c r="S1" s="2"/>
      <c r="T1" s="41" t="s">
        <v>159</v>
      </c>
    </row>
    <row r="2" spans="1:35">
      <c r="A2" s="2"/>
      <c r="B2" s="2"/>
      <c r="C2" s="2"/>
      <c r="D2" s="2"/>
      <c r="E2" s="2"/>
      <c r="F2" s="2"/>
      <c r="G2" s="2"/>
      <c r="H2" s="2"/>
      <c r="I2" s="2"/>
      <c r="J2" s="2"/>
      <c r="K2" s="2"/>
      <c r="L2" s="2"/>
      <c r="M2" s="2"/>
      <c r="N2" s="2"/>
      <c r="O2" s="2"/>
      <c r="P2" s="2"/>
      <c r="Q2" s="2"/>
      <c r="R2" s="2"/>
      <c r="S2" s="2"/>
    </row>
    <row r="3" spans="1:35">
      <c r="A3" s="2"/>
      <c r="B3" s="2"/>
      <c r="C3" s="2"/>
      <c r="D3" s="2"/>
      <c r="E3" s="2"/>
      <c r="F3" s="2"/>
      <c r="G3" s="2"/>
      <c r="H3" s="2"/>
      <c r="I3" s="2"/>
      <c r="J3" s="2"/>
      <c r="K3" s="2"/>
      <c r="L3" s="2"/>
      <c r="M3" s="2"/>
      <c r="N3" s="2"/>
      <c r="O3" s="2"/>
      <c r="P3" s="2"/>
      <c r="Q3" s="2"/>
      <c r="R3" s="2"/>
      <c r="S3" s="2"/>
    </row>
    <row r="4" spans="1:35">
      <c r="A4" s="2"/>
      <c r="B4" s="2"/>
      <c r="C4" s="2"/>
      <c r="D4" s="2"/>
      <c r="E4" s="2"/>
      <c r="F4" s="2"/>
      <c r="G4" s="2"/>
      <c r="H4" s="2"/>
      <c r="I4" s="2"/>
      <c r="J4" s="2"/>
      <c r="K4" s="2"/>
      <c r="L4" s="2"/>
      <c r="M4" s="2"/>
      <c r="N4" s="2"/>
      <c r="O4" s="2"/>
      <c r="P4" s="2"/>
      <c r="Q4" s="2"/>
      <c r="R4" s="2"/>
      <c r="S4" s="2"/>
    </row>
    <row r="5" spans="1:35">
      <c r="A5" s="2"/>
      <c r="B5" s="2"/>
      <c r="C5" s="2"/>
      <c r="D5" s="2"/>
      <c r="E5" s="2"/>
      <c r="F5" s="2"/>
      <c r="G5" s="2"/>
      <c r="H5" s="2"/>
      <c r="I5" s="2"/>
      <c r="J5" s="2"/>
      <c r="K5" s="2"/>
      <c r="L5" s="2"/>
      <c r="M5" s="2"/>
      <c r="N5" s="2"/>
      <c r="O5" s="2"/>
      <c r="P5" s="2"/>
      <c r="Q5" s="2"/>
      <c r="R5" s="2"/>
      <c r="S5" s="2"/>
    </row>
    <row r="6" spans="1:35">
      <c r="A6" s="2"/>
      <c r="B6" s="2"/>
      <c r="C6" s="2"/>
      <c r="D6" s="2"/>
      <c r="E6" s="2"/>
      <c r="F6" s="2"/>
      <c r="G6" s="2"/>
      <c r="H6" s="2"/>
      <c r="I6" s="2"/>
      <c r="J6" s="2"/>
      <c r="K6" s="2"/>
      <c r="L6" s="2"/>
      <c r="M6" s="2"/>
      <c r="N6" s="2"/>
      <c r="O6" s="2"/>
      <c r="P6" s="2"/>
      <c r="Q6" s="2"/>
      <c r="R6" s="2"/>
      <c r="S6" s="2"/>
    </row>
    <row r="7" spans="1:35">
      <c r="A7" s="2"/>
      <c r="B7" s="2"/>
      <c r="C7" s="2"/>
      <c r="D7" s="2"/>
      <c r="E7" s="2"/>
      <c r="F7" s="2"/>
      <c r="G7" s="2"/>
      <c r="H7" s="2"/>
      <c r="I7" s="2"/>
      <c r="J7" s="2"/>
      <c r="K7" s="2"/>
      <c r="L7" s="2"/>
      <c r="M7" s="2"/>
      <c r="N7" s="2"/>
      <c r="O7" s="2"/>
      <c r="P7" s="2"/>
      <c r="Q7" s="2"/>
      <c r="R7" s="2"/>
      <c r="S7" s="2"/>
      <c r="U7" s="1" t="s">
        <v>124</v>
      </c>
    </row>
    <row r="8" spans="1:35">
      <c r="A8" s="3" t="s">
        <v>34</v>
      </c>
      <c r="B8" s="8"/>
      <c r="C8" s="8"/>
      <c r="D8" s="8"/>
      <c r="E8" s="8"/>
      <c r="F8" s="8"/>
      <c r="G8" s="8"/>
      <c r="H8" s="8"/>
      <c r="I8" s="8"/>
      <c r="J8" s="8"/>
      <c r="K8" s="8"/>
      <c r="L8" s="8"/>
      <c r="M8" s="8"/>
      <c r="N8" s="8"/>
      <c r="O8" s="8"/>
      <c r="P8" s="8"/>
      <c r="Q8" s="8"/>
      <c r="R8" s="8"/>
      <c r="S8" s="8"/>
    </row>
    <row r="9" spans="1:35" ht="20" customHeight="1">
      <c r="A9" s="4"/>
      <c r="B9" s="2" t="s">
        <v>106</v>
      </c>
      <c r="C9" s="2" t="s">
        <v>39</v>
      </c>
      <c r="D9" s="2" t="s">
        <v>146</v>
      </c>
      <c r="E9" s="2"/>
      <c r="F9" s="2"/>
      <c r="G9" s="2"/>
      <c r="H9" s="2"/>
      <c r="I9" s="2"/>
      <c r="J9" s="2"/>
      <c r="K9" s="2"/>
      <c r="L9" s="2"/>
      <c r="M9" s="2"/>
      <c r="N9" s="2"/>
      <c r="O9" s="2"/>
      <c r="P9" s="2"/>
      <c r="Q9" s="2"/>
      <c r="R9" s="2"/>
      <c r="S9" s="2"/>
      <c r="U9" s="1" t="s">
        <v>125</v>
      </c>
    </row>
    <row r="10" spans="1:35" ht="25" customHeight="1">
      <c r="A10" s="4" t="s">
        <v>137</v>
      </c>
      <c r="B10" s="9" t="s">
        <v>37</v>
      </c>
      <c r="C10" s="9" t="s">
        <v>86</v>
      </c>
      <c r="D10" s="12"/>
      <c r="E10" s="9"/>
      <c r="F10" s="9"/>
      <c r="G10" s="2"/>
      <c r="H10" s="2"/>
      <c r="I10" s="2"/>
      <c r="J10" s="2"/>
      <c r="K10" s="2"/>
      <c r="L10" s="2"/>
      <c r="M10" s="2"/>
      <c r="N10" s="2"/>
      <c r="O10" s="2"/>
      <c r="P10" s="2"/>
      <c r="Q10" s="2"/>
      <c r="R10" s="2"/>
      <c r="S10" s="2"/>
      <c r="U10" s="1" t="str">
        <f>IFERROR(IF(D10&lt;&gt;"",D10,"入力してください"),"")</f>
        <v>入力してください</v>
      </c>
    </row>
    <row r="11" spans="1:35" ht="25" customHeight="1">
      <c r="A11" s="4" t="s">
        <v>137</v>
      </c>
      <c r="B11" s="9" t="s">
        <v>147</v>
      </c>
      <c r="C11" s="9" t="s">
        <v>123</v>
      </c>
      <c r="D11" s="13"/>
      <c r="E11" s="9"/>
      <c r="F11" s="9"/>
      <c r="G11" s="2"/>
      <c r="H11" s="2"/>
      <c r="I11" s="2"/>
      <c r="J11" s="2"/>
      <c r="K11" s="2"/>
      <c r="L11" s="2"/>
      <c r="M11" s="2"/>
      <c r="N11" s="2"/>
      <c r="O11" s="2"/>
      <c r="P11" s="2"/>
      <c r="Q11" s="2"/>
      <c r="R11" s="2"/>
      <c r="S11" s="2"/>
      <c r="U11" s="1" t="str">
        <f>IFERROR(IF(D11&lt;&gt;"",D11,"入力してください"),"")</f>
        <v>入力してください</v>
      </c>
    </row>
    <row r="12" spans="1:35" ht="25" customHeight="1">
      <c r="A12" s="4" t="s">
        <v>137</v>
      </c>
      <c r="B12" s="9" t="s">
        <v>149</v>
      </c>
      <c r="C12" s="9" t="s">
        <v>145</v>
      </c>
      <c r="D12" s="13"/>
      <c r="E12" s="9"/>
      <c r="F12" s="9"/>
      <c r="G12" s="2"/>
      <c r="H12" s="2"/>
      <c r="I12" s="2"/>
      <c r="J12" s="2"/>
      <c r="K12" s="2"/>
      <c r="L12" s="2"/>
      <c r="M12" s="2"/>
      <c r="N12" s="2"/>
      <c r="O12" s="2"/>
      <c r="P12" s="2"/>
      <c r="Q12" s="2"/>
      <c r="R12" s="2"/>
      <c r="S12" s="2"/>
      <c r="U12" s="1" t="str">
        <f>IFERROR(IF(D12&lt;&gt;"",D12,"入力してください"),"")</f>
        <v>入力してください</v>
      </c>
    </row>
    <row r="13" spans="1:35" ht="25" customHeight="1">
      <c r="A13" s="4" t="s">
        <v>137</v>
      </c>
      <c r="B13" s="9" t="s">
        <v>51</v>
      </c>
      <c r="C13" s="9" t="s">
        <v>155</v>
      </c>
      <c r="D13" s="12"/>
      <c r="E13" s="9" t="s">
        <v>8</v>
      </c>
      <c r="F13" s="12"/>
      <c r="G13" s="9" t="s">
        <v>1</v>
      </c>
      <c r="H13" s="12"/>
      <c r="I13" s="9" t="s">
        <v>9</v>
      </c>
      <c r="J13" s="2"/>
      <c r="K13" s="2"/>
      <c r="L13" s="2"/>
      <c r="M13" s="2"/>
      <c r="N13" s="2"/>
      <c r="O13" s="2"/>
      <c r="P13" s="2"/>
      <c r="Q13" s="2"/>
      <c r="R13" s="2"/>
      <c r="S13" s="2"/>
      <c r="U13" s="1" t="str">
        <f>IFERROR(IF(D13&lt;&gt;"",IF(D13&lt;10,DBCS(D13),D13),"入力してください"),"")</f>
        <v>入力してください</v>
      </c>
      <c r="V13" s="1" t="str">
        <f>IFERROR(IF(F13&lt;&gt;"",IF(F13&lt;10,DBCS(F13),F13),"入力してください"),"")</f>
        <v>入力してください</v>
      </c>
      <c r="W13" s="1" t="str">
        <f>IFERROR(IF(H13&lt;&gt;"",IF(H13&lt;10,DBCS(H13),H13),"入力してください"),"")</f>
        <v>入力してください</v>
      </c>
    </row>
    <row r="14" spans="1:35" ht="25" customHeight="1">
      <c r="A14" s="4" t="s">
        <v>137</v>
      </c>
      <c r="B14" s="9" t="s">
        <v>126</v>
      </c>
      <c r="C14" s="9" t="s">
        <v>156</v>
      </c>
      <c r="D14" s="12"/>
      <c r="E14" s="9" t="s">
        <v>8</v>
      </c>
      <c r="F14" s="12"/>
      <c r="G14" s="9" t="s">
        <v>1</v>
      </c>
      <c r="H14" s="12"/>
      <c r="I14" s="9" t="s">
        <v>9</v>
      </c>
      <c r="J14" s="9" t="s">
        <v>157</v>
      </c>
      <c r="K14" s="12"/>
      <c r="L14" s="9" t="s">
        <v>8</v>
      </c>
      <c r="M14" s="12"/>
      <c r="N14" s="9" t="s">
        <v>1</v>
      </c>
      <c r="O14" s="12"/>
      <c r="P14" s="9" t="s">
        <v>9</v>
      </c>
      <c r="Q14" s="9" t="s">
        <v>105</v>
      </c>
      <c r="R14" s="2"/>
      <c r="S14" s="2"/>
      <c r="U14" s="1" t="str">
        <f>IFERROR(IF(D14&lt;&gt;"",IF(D14&lt;10,DBCS(D14),D14),""),"")</f>
        <v/>
      </c>
      <c r="V14" s="1" t="str">
        <f>IFERROR(IF(F14&lt;&gt;"",IF(F14&lt;10,DBCS(F14),F14),""),"")</f>
        <v/>
      </c>
      <c r="W14" s="1" t="str">
        <f>IFERROR(IF(H14&lt;&gt;"",IF(H14&lt;10,DBCS(H14),H14),""),"")</f>
        <v/>
      </c>
      <c r="X14" s="1" t="str">
        <f>IFERROR(IF(D14&lt;&gt;"","令和"&amp;U14&amp;"年"&amp;V14&amp;"月"&amp;W14&amp;"日",""),"")</f>
        <v/>
      </c>
      <c r="Y14" s="1" t="str">
        <f>IFERROR(IF(X14&lt;&gt;"",TEXT(X14,"(aaa)"),""),"")</f>
        <v/>
      </c>
      <c r="Z14" s="1" t="str">
        <f>IFERROR(IF(X14&lt;&gt;"",X14&amp;Y14,""),"")</f>
        <v/>
      </c>
      <c r="AA14" s="1" t="s">
        <v>127</v>
      </c>
      <c r="AB14" s="1" t="str">
        <f>IFERROR(IF(K14&lt;&gt;"",IF(K14&lt;10,DBCS(K14),K14),""),"")</f>
        <v/>
      </c>
      <c r="AC14" s="1" t="str">
        <f>IFERROR(IF(M14&lt;&gt;"",IF(M14&lt;10,DBCS(M14),M14),""),"")</f>
        <v/>
      </c>
      <c r="AD14" s="1" t="str">
        <f>IFERROR(IF(O14&lt;&gt;"",IF(O14&lt;10,DBCS(O14),O14),""),"")</f>
        <v/>
      </c>
      <c r="AE14" s="1" t="str">
        <f>IFERROR(IF(K14&lt;&gt;"","令和"&amp;AB14&amp;"年"&amp;AC14&amp;"月"&amp;AD14&amp;"日",""),"")</f>
        <v/>
      </c>
      <c r="AF14" s="1" t="str">
        <f>IFERROR(IF(AE14&lt;&gt;"",TEXT(AE14,"(aaa)"),""),"")</f>
        <v/>
      </c>
      <c r="AG14" s="1" t="str">
        <f>IFERROR(IF(AE14&lt;&gt;"",AE14&amp;AF14,""),"")</f>
        <v/>
      </c>
      <c r="AH14" s="1" t="s">
        <v>128</v>
      </c>
      <c r="AI14" s="1" t="str">
        <f>IFERROR(IF(Z14&lt;&gt;"",IF(AG14&lt;&gt;"",Z14&amp;"　から　"&amp;AG14&amp;"まで",Z14),"入力してください"),"")</f>
        <v>入力してください</v>
      </c>
    </row>
    <row r="15" spans="1:35" ht="25" customHeight="1">
      <c r="A15" s="4" t="s">
        <v>137</v>
      </c>
      <c r="B15" s="9" t="s">
        <v>107</v>
      </c>
      <c r="C15" s="9" t="s">
        <v>109</v>
      </c>
      <c r="D15" s="12"/>
      <c r="E15" s="9"/>
      <c r="F15" s="9"/>
      <c r="G15" s="2"/>
      <c r="H15" s="2"/>
      <c r="I15" s="2"/>
      <c r="J15" s="2"/>
      <c r="K15" s="2"/>
      <c r="L15" s="2"/>
      <c r="M15" s="2"/>
      <c r="N15" s="2"/>
      <c r="O15" s="2"/>
      <c r="P15" s="2"/>
      <c r="Q15" s="2"/>
      <c r="R15" s="2"/>
      <c r="S15" s="2"/>
      <c r="U15" s="1" t="str">
        <f>IFERROR(IF(D15&lt;&gt;"",D15,"入力してください"),"")</f>
        <v>入力してください</v>
      </c>
    </row>
    <row r="16" spans="1:35" ht="25" customHeight="1">
      <c r="A16" s="4" t="s">
        <v>137</v>
      </c>
      <c r="B16" s="9" t="s">
        <v>66</v>
      </c>
      <c r="C16" s="9" t="str">
        <v>団体名を入力してください</v>
      </c>
      <c r="D16" s="12"/>
      <c r="E16" s="9"/>
      <c r="F16" s="9"/>
      <c r="G16" s="2"/>
      <c r="H16" s="2"/>
      <c r="I16" s="2"/>
      <c r="J16" s="2"/>
      <c r="K16" s="2"/>
      <c r="L16" s="2"/>
      <c r="M16" s="2"/>
      <c r="N16" s="2"/>
      <c r="O16" s="2"/>
      <c r="P16" s="2"/>
      <c r="Q16" s="2"/>
      <c r="R16" s="2"/>
      <c r="S16" s="2"/>
      <c r="U16" s="1" t="str">
        <f>IFERROR(IF(D16&lt;&gt;"",D16,"入力してください"),"")</f>
        <v>入力してください</v>
      </c>
    </row>
    <row r="17" spans="1:29" ht="25" customHeight="1">
      <c r="A17" s="4" t="s">
        <v>137</v>
      </c>
      <c r="B17" s="9" t="s">
        <v>76</v>
      </c>
      <c r="C17" s="9" t="str">
        <v>代表者の職名を入力してください</v>
      </c>
      <c r="D17" s="12"/>
      <c r="E17" s="9"/>
      <c r="F17" s="9"/>
      <c r="G17" s="2"/>
      <c r="H17" s="2"/>
      <c r="I17" s="2"/>
      <c r="J17" s="2"/>
      <c r="K17" s="2"/>
      <c r="L17" s="2"/>
      <c r="M17" s="2"/>
      <c r="N17" s="2"/>
      <c r="O17" s="2"/>
      <c r="P17" s="2"/>
      <c r="Q17" s="2"/>
      <c r="R17" s="2"/>
      <c r="S17" s="2"/>
      <c r="U17" s="1" t="str">
        <f>IFERROR(IF(D17&lt;&gt;"",D17,"入力してください"),"")</f>
        <v>入力してください</v>
      </c>
      <c r="V17" s="1" t="str">
        <f>IFERROR(IF(D18&lt;&gt;"",D17&amp;"　"&amp;D18,"入力してください"),"")</f>
        <v>入力してください</v>
      </c>
    </row>
    <row r="18" spans="1:29" ht="25" customHeight="1">
      <c r="A18" s="4" t="s">
        <v>137</v>
      </c>
      <c r="B18" s="9" t="s">
        <v>77</v>
      </c>
      <c r="C18" s="9" t="str">
        <v>代表者名を入力してください</v>
      </c>
      <c r="D18" s="12"/>
      <c r="E18" s="9"/>
      <c r="F18" s="9"/>
      <c r="G18" s="2"/>
      <c r="H18" s="2"/>
      <c r="I18" s="2"/>
      <c r="J18" s="2"/>
      <c r="K18" s="2"/>
      <c r="L18" s="2"/>
      <c r="M18" s="2"/>
      <c r="N18" s="2"/>
      <c r="O18" s="2"/>
      <c r="P18" s="2"/>
      <c r="Q18" s="2"/>
      <c r="R18" s="2"/>
      <c r="S18" s="2"/>
      <c r="U18" s="1" t="str">
        <f>IFERROR(IF(D18&lt;&gt;"",D18,"入力してください"),"")</f>
        <v>入力してください</v>
      </c>
      <c r="V18" s="1" t="str">
        <f>IFERROR(IF(D18&lt;&gt;"",U16&amp;"　"&amp;U17,"入力してください"),"")</f>
        <v>入力してください</v>
      </c>
    </row>
    <row r="19" spans="1:29" ht="25" customHeight="1">
      <c r="A19" s="4" t="s">
        <v>137</v>
      </c>
      <c r="B19" s="9" t="s">
        <v>14</v>
      </c>
      <c r="C19" s="9" t="s">
        <v>10</v>
      </c>
      <c r="D19" s="12"/>
      <c r="E19" s="9"/>
      <c r="F19" s="9"/>
      <c r="G19" s="2"/>
      <c r="H19" s="2"/>
      <c r="I19" s="2"/>
      <c r="J19" s="2"/>
      <c r="K19" s="2"/>
      <c r="L19" s="2"/>
      <c r="M19" s="2"/>
      <c r="N19" s="2"/>
      <c r="O19" s="2"/>
      <c r="P19" s="2"/>
      <c r="Q19" s="2"/>
      <c r="R19" s="2"/>
      <c r="S19" s="2"/>
      <c r="U19" s="1" t="str">
        <f>IFERROR(IF(D19&lt;&gt;"",D19,"入力してください"),"")</f>
        <v>入力してください</v>
      </c>
    </row>
    <row r="20" spans="1:29">
      <c r="A20" s="2"/>
      <c r="B20" s="2"/>
      <c r="C20" s="2"/>
      <c r="D20" s="2"/>
      <c r="E20" s="2"/>
      <c r="F20" s="2"/>
      <c r="G20" s="2"/>
      <c r="H20" s="2"/>
      <c r="I20" s="2"/>
      <c r="J20" s="2"/>
      <c r="K20" s="2"/>
      <c r="L20" s="2"/>
      <c r="M20" s="2"/>
      <c r="N20" s="2"/>
      <c r="O20" s="2"/>
      <c r="P20" s="2"/>
      <c r="Q20" s="2"/>
      <c r="R20" s="2"/>
      <c r="S20" s="2"/>
    </row>
    <row r="21" spans="1:29">
      <c r="A21" s="2"/>
      <c r="B21" s="2"/>
      <c r="C21" s="2"/>
      <c r="D21" s="2"/>
      <c r="E21" s="2"/>
      <c r="F21" s="2"/>
      <c r="G21" s="2"/>
      <c r="H21" s="2"/>
      <c r="I21" s="2"/>
      <c r="J21" s="2"/>
      <c r="K21" s="2"/>
      <c r="L21" s="2"/>
      <c r="M21" s="2"/>
      <c r="N21" s="2"/>
      <c r="O21" s="2"/>
      <c r="P21" s="2"/>
      <c r="Q21" s="2"/>
      <c r="R21" s="2"/>
      <c r="S21" s="2"/>
    </row>
    <row r="22" spans="1:29" ht="20" customHeight="1">
      <c r="A22" s="5" t="s">
        <v>38</v>
      </c>
      <c r="B22" s="10"/>
      <c r="C22" s="10"/>
      <c r="D22" s="10"/>
      <c r="E22" s="10"/>
      <c r="F22" s="10"/>
      <c r="G22" s="10"/>
      <c r="H22" s="10"/>
      <c r="I22" s="10"/>
      <c r="J22" s="10"/>
      <c r="K22" s="10"/>
      <c r="L22" s="10"/>
      <c r="M22" s="10"/>
      <c r="N22" s="10"/>
      <c r="O22" s="10"/>
      <c r="P22" s="10"/>
      <c r="Q22" s="10"/>
      <c r="R22" s="10"/>
      <c r="S22" s="10"/>
    </row>
    <row r="23" spans="1:29" ht="20" customHeight="1">
      <c r="A23" s="2"/>
      <c r="B23" s="2"/>
      <c r="C23" s="4" t="s">
        <v>151</v>
      </c>
      <c r="D23" s="2"/>
      <c r="E23" s="2"/>
      <c r="F23" s="2"/>
      <c r="G23" s="2"/>
      <c r="H23" s="2"/>
      <c r="I23" s="2"/>
      <c r="J23" s="2"/>
      <c r="K23" s="2"/>
      <c r="L23" s="2"/>
      <c r="M23" s="2"/>
      <c r="N23" s="2"/>
      <c r="O23" s="2"/>
      <c r="P23" s="2"/>
      <c r="Q23" s="2"/>
      <c r="R23" s="2"/>
      <c r="S23" s="2"/>
    </row>
    <row r="24" spans="1:29" ht="20" customHeight="1">
      <c r="A24" s="2"/>
      <c r="B24" s="9" t="s">
        <v>106</v>
      </c>
      <c r="C24" s="9" t="s">
        <v>39</v>
      </c>
      <c r="D24" s="9" t="s">
        <v>146</v>
      </c>
      <c r="E24" s="9"/>
      <c r="F24" s="2"/>
      <c r="G24" s="2"/>
      <c r="H24" s="2"/>
      <c r="I24" s="2"/>
      <c r="J24" s="2"/>
      <c r="K24" s="2"/>
      <c r="L24" s="2"/>
      <c r="M24" s="2"/>
      <c r="N24" s="2"/>
      <c r="O24" s="2"/>
      <c r="P24" s="2"/>
      <c r="Q24" s="2"/>
      <c r="R24" s="2"/>
      <c r="S24" s="2"/>
    </row>
    <row r="25" spans="1:29" ht="20" customHeight="1">
      <c r="A25" s="2"/>
      <c r="B25" s="9" t="s">
        <v>153</v>
      </c>
      <c r="C25" s="9" t="s">
        <v>43</v>
      </c>
      <c r="D25" s="14" t="s">
        <v>108</v>
      </c>
      <c r="E25" s="9"/>
      <c r="F25" s="2"/>
      <c r="G25" s="2"/>
      <c r="H25" s="2"/>
      <c r="I25" s="2"/>
      <c r="J25" s="2"/>
      <c r="K25" s="2"/>
      <c r="L25" s="2"/>
      <c r="M25" s="2"/>
      <c r="N25" s="2"/>
      <c r="O25" s="2"/>
      <c r="P25" s="2"/>
      <c r="Q25" s="2"/>
      <c r="R25" s="2"/>
      <c r="S25" s="2"/>
      <c r="U25" s="1" t="str">
        <f>IFERROR(IF(D25&lt;&gt;"",D25,"入力してください"),"")</f>
        <v>別添、利用申込書を参照</v>
      </c>
    </row>
    <row r="26" spans="1:29" ht="20" customHeight="1">
      <c r="A26" s="2"/>
      <c r="B26" s="9" t="s">
        <v>68</v>
      </c>
      <c r="C26" s="9" t="s">
        <v>122</v>
      </c>
      <c r="D26" s="14" t="s">
        <v>108</v>
      </c>
      <c r="E26" s="9"/>
      <c r="F26" s="2"/>
      <c r="G26" s="2"/>
      <c r="H26" s="2"/>
      <c r="I26" s="2"/>
      <c r="J26" s="2"/>
      <c r="K26" s="2"/>
      <c r="L26" s="2"/>
      <c r="M26" s="2"/>
      <c r="N26" s="2"/>
      <c r="O26" s="2"/>
      <c r="P26" s="2"/>
      <c r="Q26" s="2"/>
      <c r="R26" s="2"/>
      <c r="S26" s="2"/>
      <c r="U26" s="1" t="str">
        <f>IFERROR(IF(D26&lt;&gt;"",D26,"入力してください"),"")</f>
        <v>別添、利用申込書を参照</v>
      </c>
    </row>
    <row r="27" spans="1:29" ht="20" customHeight="1">
      <c r="A27" s="2"/>
      <c r="B27" s="9" t="s">
        <v>70</v>
      </c>
      <c r="C27" s="9" t="s">
        <v>122</v>
      </c>
      <c r="D27" s="14" t="s">
        <v>108</v>
      </c>
      <c r="E27" s="9"/>
      <c r="F27" s="2"/>
      <c r="G27" s="2"/>
      <c r="H27" s="2"/>
      <c r="I27" s="2"/>
      <c r="J27" s="2"/>
      <c r="K27" s="2"/>
      <c r="L27" s="2"/>
      <c r="M27" s="2"/>
      <c r="N27" s="2"/>
      <c r="O27" s="2"/>
      <c r="P27" s="2"/>
      <c r="Q27" s="2"/>
      <c r="R27" s="2"/>
      <c r="S27" s="2"/>
      <c r="U27" s="1" t="str">
        <f>IFERROR(IF(D27&lt;&gt;"",D27,"入力してください"),"")</f>
        <v>別添、利用申込書を参照</v>
      </c>
    </row>
    <row r="28" spans="1:29" ht="20" customHeight="1">
      <c r="A28" s="2"/>
      <c r="B28" s="2"/>
      <c r="C28" s="2" t="s">
        <v>158</v>
      </c>
      <c r="D28" s="2" t="s">
        <v>114</v>
      </c>
      <c r="E28" s="2" t="s">
        <v>110</v>
      </c>
      <c r="F28" s="2" t="s">
        <v>111</v>
      </c>
      <c r="G28" s="2" t="s">
        <v>71</v>
      </c>
      <c r="H28" s="2" t="s">
        <v>72</v>
      </c>
      <c r="I28" s="2" t="s">
        <v>73</v>
      </c>
      <c r="J28" s="2"/>
      <c r="K28" s="2"/>
      <c r="L28" s="2"/>
      <c r="M28" s="2"/>
      <c r="N28" s="2"/>
      <c r="O28" s="2"/>
      <c r="P28" s="2"/>
      <c r="Q28" s="2"/>
      <c r="R28" s="2"/>
      <c r="S28" s="2"/>
      <c r="U28" s="1" t="s">
        <v>8</v>
      </c>
      <c r="V28" s="1" t="s">
        <v>110</v>
      </c>
      <c r="W28" s="1" t="s">
        <v>111</v>
      </c>
      <c r="X28" s="1" t="s">
        <v>112</v>
      </c>
      <c r="Y28" s="1" t="s">
        <v>113</v>
      </c>
      <c r="Z28" s="1" t="s">
        <v>75</v>
      </c>
      <c r="AA28" s="1" t="s">
        <v>71</v>
      </c>
      <c r="AB28" s="1" t="s">
        <v>72</v>
      </c>
      <c r="AC28" s="1" t="s">
        <v>73</v>
      </c>
    </row>
    <row r="29" spans="1:29" ht="20" customHeight="1">
      <c r="A29" s="2"/>
      <c r="B29" s="2" t="s">
        <v>138</v>
      </c>
      <c r="C29" s="11" t="s">
        <v>154</v>
      </c>
      <c r="D29" s="15"/>
      <c r="E29" s="24"/>
      <c r="F29" s="31"/>
      <c r="G29" s="36"/>
      <c r="H29" s="36"/>
      <c r="I29" s="36"/>
      <c r="J29" s="2"/>
      <c r="K29" s="2"/>
      <c r="L29" s="2"/>
      <c r="M29" s="2"/>
      <c r="N29" s="2"/>
      <c r="O29" s="2"/>
      <c r="P29" s="2"/>
      <c r="Q29" s="2"/>
      <c r="R29" s="2"/>
      <c r="S29" s="2"/>
      <c r="U29" s="1" t="str">
        <f t="shared" ref="U29:W37" si="0">IFERROR(IF(D29&lt;&gt;"",IF(D29&lt;10,DBCS(D29),D29),""),"")</f>
        <v/>
      </c>
      <c r="V29" s="1" t="str">
        <f t="shared" si="0"/>
        <v/>
      </c>
      <c r="W29" s="1" t="str">
        <f t="shared" si="0"/>
        <v/>
      </c>
      <c r="X29" s="1" t="str">
        <f t="shared" ref="X29:X37" si="1">IFERROR(IF(D29&lt;&gt;"","令和"&amp;U29&amp;"年"&amp;V29&amp;"月"&amp;W29&amp;"日",""),"")</f>
        <v/>
      </c>
      <c r="Y29" s="1" t="str">
        <f t="shared" ref="Y29:Y37" si="2">IFERROR(IF(X29&lt;&gt;"",TEXT(X29,"(aaa)"),""),"")</f>
        <v/>
      </c>
      <c r="Z29" s="1" t="str">
        <f t="shared" ref="Z29:Z37" si="3">IFERROR(IF(X29&lt;&gt;"",X29&amp;Y29,""),"")</f>
        <v/>
      </c>
      <c r="AA29" s="1" t="str">
        <f t="shared" ref="AA29:AC37" si="4">IFERROR(IF(G29&lt;&gt;"",G29,""),"")</f>
        <v/>
      </c>
      <c r="AB29" s="1" t="str">
        <f t="shared" si="4"/>
        <v/>
      </c>
      <c r="AC29" s="1" t="str">
        <f t="shared" si="4"/>
        <v/>
      </c>
    </row>
    <row r="30" spans="1:29" ht="20" customHeight="1">
      <c r="A30" s="2"/>
      <c r="B30" s="2" t="s">
        <v>139</v>
      </c>
      <c r="C30" s="11" t="s">
        <v>154</v>
      </c>
      <c r="D30" s="15"/>
      <c r="E30" s="24"/>
      <c r="F30" s="31"/>
      <c r="G30" s="36"/>
      <c r="H30" s="36"/>
      <c r="I30" s="36"/>
      <c r="J30" s="2"/>
      <c r="K30" s="2"/>
      <c r="L30" s="2"/>
      <c r="M30" s="2"/>
      <c r="N30" s="2"/>
      <c r="O30" s="2"/>
      <c r="P30" s="2"/>
      <c r="Q30" s="2"/>
      <c r="R30" s="2"/>
      <c r="S30" s="2"/>
      <c r="U30" s="1" t="str">
        <f t="shared" si="0"/>
        <v/>
      </c>
      <c r="V30" s="1" t="str">
        <f t="shared" si="0"/>
        <v/>
      </c>
      <c r="W30" s="1" t="str">
        <f t="shared" si="0"/>
        <v/>
      </c>
      <c r="X30" s="1" t="str">
        <f t="shared" si="1"/>
        <v/>
      </c>
      <c r="Y30" s="1" t="str">
        <f t="shared" si="2"/>
        <v/>
      </c>
      <c r="Z30" s="1" t="str">
        <f t="shared" si="3"/>
        <v/>
      </c>
      <c r="AA30" s="1" t="str">
        <f t="shared" si="4"/>
        <v/>
      </c>
      <c r="AB30" s="1" t="str">
        <f t="shared" si="4"/>
        <v/>
      </c>
      <c r="AC30" s="1" t="str">
        <f t="shared" si="4"/>
        <v/>
      </c>
    </row>
    <row r="31" spans="1:29" ht="20" customHeight="1">
      <c r="A31" s="2"/>
      <c r="B31" s="2" t="s">
        <v>140</v>
      </c>
      <c r="C31" s="11" t="s">
        <v>154</v>
      </c>
      <c r="D31" s="15"/>
      <c r="E31" s="24"/>
      <c r="F31" s="31"/>
      <c r="G31" s="36"/>
      <c r="H31" s="36"/>
      <c r="I31" s="36"/>
      <c r="J31" s="2"/>
      <c r="K31" s="2"/>
      <c r="L31" s="2"/>
      <c r="M31" s="2"/>
      <c r="N31" s="2"/>
      <c r="O31" s="2"/>
      <c r="P31" s="2"/>
      <c r="Q31" s="2"/>
      <c r="R31" s="2"/>
      <c r="S31" s="2"/>
      <c r="U31" s="1" t="str">
        <f t="shared" si="0"/>
        <v/>
      </c>
      <c r="V31" s="1" t="str">
        <f t="shared" si="0"/>
        <v/>
      </c>
      <c r="W31" s="1" t="str">
        <f t="shared" si="0"/>
        <v/>
      </c>
      <c r="X31" s="1" t="str">
        <f t="shared" si="1"/>
        <v/>
      </c>
      <c r="Y31" s="1" t="str">
        <f t="shared" si="2"/>
        <v/>
      </c>
      <c r="Z31" s="1" t="str">
        <f t="shared" si="3"/>
        <v/>
      </c>
      <c r="AA31" s="1" t="str">
        <f t="shared" si="4"/>
        <v/>
      </c>
      <c r="AB31" s="1" t="str">
        <f t="shared" si="4"/>
        <v/>
      </c>
      <c r="AC31" s="1" t="str">
        <f t="shared" si="4"/>
        <v/>
      </c>
    </row>
    <row r="32" spans="1:29" ht="20" customHeight="1">
      <c r="A32" s="2"/>
      <c r="B32" s="2" t="s">
        <v>141</v>
      </c>
      <c r="C32" s="11" t="s">
        <v>154</v>
      </c>
      <c r="D32" s="15"/>
      <c r="E32" s="24"/>
      <c r="F32" s="31"/>
      <c r="G32" s="36"/>
      <c r="H32" s="36"/>
      <c r="I32" s="36"/>
      <c r="J32" s="2"/>
      <c r="K32" s="2"/>
      <c r="L32" s="2"/>
      <c r="M32" s="2"/>
      <c r="N32" s="2"/>
      <c r="O32" s="2"/>
      <c r="P32" s="2"/>
      <c r="Q32" s="2"/>
      <c r="R32" s="2"/>
      <c r="S32" s="2"/>
      <c r="U32" s="1" t="str">
        <f t="shared" si="0"/>
        <v/>
      </c>
      <c r="V32" s="1" t="str">
        <f t="shared" si="0"/>
        <v/>
      </c>
      <c r="W32" s="1" t="str">
        <f t="shared" si="0"/>
        <v/>
      </c>
      <c r="X32" s="1" t="str">
        <f t="shared" si="1"/>
        <v/>
      </c>
      <c r="Y32" s="1" t="str">
        <f t="shared" si="2"/>
        <v/>
      </c>
      <c r="Z32" s="1" t="str">
        <f t="shared" si="3"/>
        <v/>
      </c>
      <c r="AA32" s="1" t="str">
        <f t="shared" si="4"/>
        <v/>
      </c>
      <c r="AB32" s="1" t="str">
        <f t="shared" si="4"/>
        <v/>
      </c>
      <c r="AC32" s="1" t="str">
        <f t="shared" si="4"/>
        <v/>
      </c>
    </row>
    <row r="33" spans="1:29" ht="20" customHeight="1">
      <c r="A33" s="2"/>
      <c r="B33" s="2" t="s">
        <v>142</v>
      </c>
      <c r="C33" s="11" t="s">
        <v>154</v>
      </c>
      <c r="D33" s="15"/>
      <c r="E33" s="24"/>
      <c r="F33" s="31"/>
      <c r="G33" s="36"/>
      <c r="H33" s="36"/>
      <c r="I33" s="36"/>
      <c r="J33" s="2"/>
      <c r="K33" s="2"/>
      <c r="L33" s="2"/>
      <c r="M33" s="2"/>
      <c r="N33" s="2"/>
      <c r="O33" s="2"/>
      <c r="P33" s="2"/>
      <c r="Q33" s="2"/>
      <c r="R33" s="2"/>
      <c r="S33" s="2"/>
      <c r="U33" s="1" t="str">
        <f t="shared" si="0"/>
        <v/>
      </c>
      <c r="V33" s="1" t="str">
        <f t="shared" si="0"/>
        <v/>
      </c>
      <c r="W33" s="1" t="str">
        <f t="shared" si="0"/>
        <v/>
      </c>
      <c r="X33" s="1" t="str">
        <f t="shared" si="1"/>
        <v/>
      </c>
      <c r="Y33" s="1" t="str">
        <f t="shared" si="2"/>
        <v/>
      </c>
      <c r="Z33" s="1" t="str">
        <f t="shared" si="3"/>
        <v/>
      </c>
      <c r="AA33" s="1" t="str">
        <f t="shared" si="4"/>
        <v/>
      </c>
      <c r="AB33" s="1" t="str">
        <f t="shared" si="4"/>
        <v/>
      </c>
      <c r="AC33" s="1" t="str">
        <f t="shared" si="4"/>
        <v/>
      </c>
    </row>
    <row r="34" spans="1:29" ht="20" customHeight="1">
      <c r="A34" s="2"/>
      <c r="B34" s="2" t="s">
        <v>130</v>
      </c>
      <c r="C34" s="11" t="s">
        <v>154</v>
      </c>
      <c r="D34" s="15"/>
      <c r="E34" s="24"/>
      <c r="F34" s="31"/>
      <c r="G34" s="36"/>
      <c r="H34" s="36"/>
      <c r="I34" s="36"/>
      <c r="J34" s="2"/>
      <c r="K34" s="2"/>
      <c r="L34" s="2"/>
      <c r="M34" s="2"/>
      <c r="N34" s="2"/>
      <c r="O34" s="2"/>
      <c r="P34" s="2"/>
      <c r="Q34" s="2"/>
      <c r="R34" s="2"/>
      <c r="S34" s="2"/>
      <c r="U34" s="1" t="str">
        <f t="shared" si="0"/>
        <v/>
      </c>
      <c r="V34" s="1" t="str">
        <f t="shared" si="0"/>
        <v/>
      </c>
      <c r="W34" s="1" t="str">
        <f t="shared" si="0"/>
        <v/>
      </c>
      <c r="X34" s="1" t="str">
        <f t="shared" si="1"/>
        <v/>
      </c>
      <c r="Y34" s="1" t="str">
        <f t="shared" si="2"/>
        <v/>
      </c>
      <c r="Z34" s="1" t="str">
        <f t="shared" si="3"/>
        <v/>
      </c>
      <c r="AA34" s="1" t="str">
        <f t="shared" si="4"/>
        <v/>
      </c>
      <c r="AB34" s="1" t="str">
        <f t="shared" si="4"/>
        <v/>
      </c>
      <c r="AC34" s="1" t="str">
        <f t="shared" si="4"/>
        <v/>
      </c>
    </row>
    <row r="35" spans="1:29" ht="20" customHeight="1">
      <c r="A35" s="2"/>
      <c r="B35" s="2" t="s">
        <v>143</v>
      </c>
      <c r="C35" s="11" t="s">
        <v>154</v>
      </c>
      <c r="D35" s="15"/>
      <c r="E35" s="24"/>
      <c r="F35" s="31"/>
      <c r="G35" s="36"/>
      <c r="H35" s="36"/>
      <c r="I35" s="36"/>
      <c r="J35" s="2"/>
      <c r="K35" s="2"/>
      <c r="L35" s="2"/>
      <c r="M35" s="2"/>
      <c r="N35" s="2"/>
      <c r="O35" s="2"/>
      <c r="P35" s="2"/>
      <c r="Q35" s="2"/>
      <c r="R35" s="2"/>
      <c r="S35" s="2"/>
      <c r="U35" s="1" t="str">
        <f t="shared" si="0"/>
        <v/>
      </c>
      <c r="V35" s="1" t="str">
        <f t="shared" si="0"/>
        <v/>
      </c>
      <c r="W35" s="1" t="str">
        <f t="shared" si="0"/>
        <v/>
      </c>
      <c r="X35" s="1" t="str">
        <f t="shared" si="1"/>
        <v/>
      </c>
      <c r="Y35" s="1" t="str">
        <f t="shared" si="2"/>
        <v/>
      </c>
      <c r="Z35" s="1" t="str">
        <f t="shared" si="3"/>
        <v/>
      </c>
      <c r="AA35" s="1" t="str">
        <f t="shared" si="4"/>
        <v/>
      </c>
      <c r="AB35" s="1" t="str">
        <f t="shared" si="4"/>
        <v/>
      </c>
      <c r="AC35" s="1" t="str">
        <f t="shared" si="4"/>
        <v/>
      </c>
    </row>
    <row r="36" spans="1:29" ht="20" customHeight="1">
      <c r="A36" s="2"/>
      <c r="B36" s="2" t="s">
        <v>144</v>
      </c>
      <c r="C36" s="11" t="s">
        <v>154</v>
      </c>
      <c r="D36" s="15"/>
      <c r="E36" s="24"/>
      <c r="F36" s="31"/>
      <c r="G36" s="36"/>
      <c r="H36" s="36"/>
      <c r="I36" s="36"/>
      <c r="J36" s="2"/>
      <c r="K36" s="2"/>
      <c r="L36" s="2"/>
      <c r="M36" s="2"/>
      <c r="N36" s="2"/>
      <c r="O36" s="2"/>
      <c r="P36" s="2"/>
      <c r="Q36" s="2"/>
      <c r="R36" s="2"/>
      <c r="S36" s="2"/>
      <c r="U36" s="1" t="str">
        <f t="shared" si="0"/>
        <v/>
      </c>
      <c r="V36" s="1" t="str">
        <f t="shared" si="0"/>
        <v/>
      </c>
      <c r="W36" s="1" t="str">
        <f t="shared" si="0"/>
        <v/>
      </c>
      <c r="X36" s="1" t="str">
        <f t="shared" si="1"/>
        <v/>
      </c>
      <c r="Y36" s="1" t="str">
        <f t="shared" si="2"/>
        <v/>
      </c>
      <c r="Z36" s="1" t="str">
        <f t="shared" si="3"/>
        <v/>
      </c>
      <c r="AA36" s="1" t="str">
        <f t="shared" si="4"/>
        <v/>
      </c>
      <c r="AB36" s="1" t="str">
        <f t="shared" si="4"/>
        <v/>
      </c>
      <c r="AC36" s="1" t="str">
        <f t="shared" si="4"/>
        <v/>
      </c>
    </row>
    <row r="37" spans="1:29" ht="20" customHeight="1">
      <c r="A37" s="2"/>
      <c r="B37" s="2" t="s">
        <v>48</v>
      </c>
      <c r="C37" s="11" t="s">
        <v>154</v>
      </c>
      <c r="D37" s="15"/>
      <c r="E37" s="24"/>
      <c r="F37" s="31"/>
      <c r="G37" s="36"/>
      <c r="H37" s="36"/>
      <c r="I37" s="36"/>
      <c r="J37" s="2"/>
      <c r="K37" s="2"/>
      <c r="L37" s="2"/>
      <c r="M37" s="2"/>
      <c r="N37" s="2"/>
      <c r="O37" s="2"/>
      <c r="P37" s="2"/>
      <c r="Q37" s="2"/>
      <c r="R37" s="2"/>
      <c r="S37" s="2"/>
      <c r="U37" s="1" t="str">
        <f t="shared" si="0"/>
        <v/>
      </c>
      <c r="V37" s="1" t="str">
        <f t="shared" si="0"/>
        <v/>
      </c>
      <c r="W37" s="1" t="str">
        <f t="shared" si="0"/>
        <v/>
      </c>
      <c r="X37" s="1" t="str">
        <f t="shared" si="1"/>
        <v/>
      </c>
      <c r="Y37" s="1" t="str">
        <f t="shared" si="2"/>
        <v/>
      </c>
      <c r="Z37" s="1" t="str">
        <f t="shared" si="3"/>
        <v/>
      </c>
      <c r="AA37" s="1" t="str">
        <f t="shared" si="4"/>
        <v/>
      </c>
      <c r="AB37" s="1" t="str">
        <f t="shared" si="4"/>
        <v/>
      </c>
      <c r="AC37" s="1" t="str">
        <f t="shared" si="4"/>
        <v/>
      </c>
    </row>
    <row r="38" spans="1:29" ht="20" customHeight="1">
      <c r="A38" s="2"/>
      <c r="B38" s="2"/>
      <c r="C38" s="2"/>
      <c r="D38" s="2"/>
      <c r="E38" s="2"/>
      <c r="F38" s="2"/>
      <c r="G38" s="2"/>
      <c r="H38" s="2"/>
      <c r="I38" s="2"/>
      <c r="J38" s="2"/>
      <c r="K38" s="2"/>
      <c r="L38" s="2"/>
      <c r="M38" s="2"/>
      <c r="N38" s="2"/>
      <c r="O38" s="2"/>
      <c r="P38" s="2"/>
      <c r="Q38" s="2"/>
      <c r="R38" s="2"/>
      <c r="S38" s="2"/>
    </row>
    <row r="39" spans="1:29" ht="20" customHeight="1">
      <c r="A39" s="2"/>
      <c r="B39" s="2" t="s">
        <v>115</v>
      </c>
      <c r="C39" s="2" t="s">
        <v>135</v>
      </c>
      <c r="D39" s="2"/>
      <c r="E39" s="2" t="s">
        <v>97</v>
      </c>
      <c r="F39" s="2" t="s">
        <v>119</v>
      </c>
      <c r="G39" s="2"/>
      <c r="H39" s="2"/>
      <c r="I39" s="2"/>
      <c r="J39" s="2"/>
      <c r="K39" s="2"/>
      <c r="L39" s="2"/>
      <c r="M39" s="2"/>
      <c r="N39" s="2"/>
      <c r="O39" s="2"/>
      <c r="P39" s="2"/>
      <c r="Q39" s="2"/>
      <c r="R39" s="2"/>
      <c r="S39" s="2"/>
      <c r="U39" s="1" t="s">
        <v>97</v>
      </c>
      <c r="V39" s="1" t="s">
        <v>98</v>
      </c>
    </row>
    <row r="40" spans="1:29" ht="20" customHeight="1">
      <c r="A40" s="2"/>
      <c r="B40" s="2"/>
      <c r="C40" s="2" t="s">
        <v>134</v>
      </c>
      <c r="D40" s="16" t="s">
        <v>23</v>
      </c>
      <c r="E40" s="25"/>
      <c r="F40" s="25"/>
      <c r="G40" s="2"/>
      <c r="H40" s="2"/>
      <c r="I40" s="2"/>
      <c r="J40" s="2"/>
      <c r="K40" s="2"/>
      <c r="L40" s="2"/>
      <c r="M40" s="2"/>
      <c r="N40" s="2"/>
      <c r="O40" s="2"/>
      <c r="P40" s="2"/>
      <c r="Q40" s="2"/>
      <c r="R40" s="2"/>
      <c r="S40" s="2"/>
      <c r="U40" s="1" t="str">
        <f t="shared" ref="U40:V48" si="5">IFERROR(IF(E40&lt;&gt;"",IF(E40&lt;10,DBCS(E40),E40),""),"")</f>
        <v/>
      </c>
      <c r="V40" s="1" t="str">
        <f t="shared" si="5"/>
        <v/>
      </c>
    </row>
    <row r="41" spans="1:29" ht="20" customHeight="1">
      <c r="A41" s="2"/>
      <c r="B41" s="2"/>
      <c r="C41" s="2"/>
      <c r="D41" s="16" t="s">
        <v>15</v>
      </c>
      <c r="E41" s="25"/>
      <c r="F41" s="25"/>
      <c r="G41" s="2"/>
      <c r="H41" s="2"/>
      <c r="I41" s="2"/>
      <c r="J41" s="2"/>
      <c r="K41" s="2"/>
      <c r="L41" s="2"/>
      <c r="M41" s="2"/>
      <c r="N41" s="2"/>
      <c r="O41" s="2"/>
      <c r="P41" s="2"/>
      <c r="Q41" s="2"/>
      <c r="R41" s="2"/>
      <c r="S41" s="2"/>
      <c r="U41" s="1" t="str">
        <f t="shared" si="5"/>
        <v/>
      </c>
      <c r="V41" s="1" t="str">
        <f t="shared" si="5"/>
        <v/>
      </c>
    </row>
    <row r="42" spans="1:29" ht="20" customHeight="1">
      <c r="A42" s="2"/>
      <c r="B42" s="2"/>
      <c r="C42" s="2"/>
      <c r="D42" s="16" t="s">
        <v>49</v>
      </c>
      <c r="E42" s="25"/>
      <c r="F42" s="25"/>
      <c r="G42" s="2"/>
      <c r="H42" s="2"/>
      <c r="I42" s="2"/>
      <c r="J42" s="2"/>
      <c r="K42" s="2"/>
      <c r="L42" s="2"/>
      <c r="M42" s="2"/>
      <c r="N42" s="2"/>
      <c r="O42" s="2"/>
      <c r="P42" s="2"/>
      <c r="Q42" s="2"/>
      <c r="R42" s="2"/>
      <c r="S42" s="2"/>
      <c r="U42" s="1" t="str">
        <f t="shared" si="5"/>
        <v/>
      </c>
      <c r="V42" s="1" t="str">
        <f t="shared" si="5"/>
        <v/>
      </c>
    </row>
    <row r="43" spans="1:29" ht="20" customHeight="1">
      <c r="A43" s="2"/>
      <c r="B43" s="2"/>
      <c r="C43" s="2"/>
      <c r="D43" s="16" t="s">
        <v>27</v>
      </c>
      <c r="E43" s="25"/>
      <c r="F43" s="25"/>
      <c r="G43" s="2"/>
      <c r="H43" s="2"/>
      <c r="I43" s="2"/>
      <c r="J43" s="2"/>
      <c r="K43" s="2"/>
      <c r="L43" s="2"/>
      <c r="M43" s="2"/>
      <c r="N43" s="2"/>
      <c r="O43" s="2"/>
      <c r="P43" s="2"/>
      <c r="Q43" s="2"/>
      <c r="R43" s="2"/>
      <c r="S43" s="2"/>
      <c r="U43" s="1" t="str">
        <f t="shared" si="5"/>
        <v/>
      </c>
      <c r="V43" s="1" t="str">
        <f t="shared" si="5"/>
        <v/>
      </c>
    </row>
    <row r="44" spans="1:29" ht="20" customHeight="1">
      <c r="A44" s="2"/>
      <c r="B44" s="2"/>
      <c r="C44" s="2"/>
      <c r="D44" s="16" t="s">
        <v>116</v>
      </c>
      <c r="E44" s="25"/>
      <c r="F44" s="25"/>
      <c r="G44" s="2"/>
      <c r="H44" s="2"/>
      <c r="I44" s="2"/>
      <c r="J44" s="2"/>
      <c r="K44" s="2"/>
      <c r="L44" s="2"/>
      <c r="M44" s="2"/>
      <c r="N44" s="2"/>
      <c r="O44" s="2"/>
      <c r="P44" s="2"/>
      <c r="Q44" s="2"/>
      <c r="R44" s="2"/>
      <c r="S44" s="2"/>
      <c r="U44" s="1" t="str">
        <f t="shared" si="5"/>
        <v/>
      </c>
      <c r="V44" s="1" t="str">
        <f t="shared" si="5"/>
        <v/>
      </c>
    </row>
    <row r="45" spans="1:29" ht="20" customHeight="1">
      <c r="A45" s="2"/>
      <c r="B45" s="2"/>
      <c r="C45" s="2"/>
      <c r="D45" s="16" t="s">
        <v>117</v>
      </c>
      <c r="E45" s="25"/>
      <c r="F45" s="25"/>
      <c r="G45" s="2"/>
      <c r="H45" s="2"/>
      <c r="I45" s="2"/>
      <c r="J45" s="2"/>
      <c r="K45" s="2"/>
      <c r="L45" s="2"/>
      <c r="M45" s="2"/>
      <c r="N45" s="2"/>
      <c r="O45" s="2"/>
      <c r="P45" s="2"/>
      <c r="Q45" s="2"/>
      <c r="R45" s="2"/>
      <c r="S45" s="2"/>
      <c r="U45" s="1" t="str">
        <f t="shared" si="5"/>
        <v/>
      </c>
      <c r="V45" s="1" t="str">
        <f t="shared" si="5"/>
        <v/>
      </c>
    </row>
    <row r="46" spans="1:29" ht="20" customHeight="1">
      <c r="A46" s="2"/>
      <c r="B46" s="2"/>
      <c r="C46" s="2"/>
      <c r="D46" s="16" t="s">
        <v>74</v>
      </c>
      <c r="E46" s="25"/>
      <c r="F46" s="25"/>
      <c r="G46" s="2"/>
      <c r="H46" s="2"/>
      <c r="I46" s="2"/>
      <c r="J46" s="2"/>
      <c r="K46" s="2"/>
      <c r="L46" s="2"/>
      <c r="M46" s="2"/>
      <c r="N46" s="2"/>
      <c r="O46" s="2"/>
      <c r="P46" s="2"/>
      <c r="Q46" s="2"/>
      <c r="R46" s="2"/>
      <c r="S46" s="2"/>
      <c r="U46" s="1" t="str">
        <f t="shared" si="5"/>
        <v/>
      </c>
      <c r="V46" s="1" t="str">
        <f t="shared" si="5"/>
        <v/>
      </c>
    </row>
    <row r="47" spans="1:29" ht="20" customHeight="1">
      <c r="A47" s="2"/>
      <c r="B47" s="2"/>
      <c r="C47" s="2" t="s">
        <v>131</v>
      </c>
      <c r="D47" s="16" t="s">
        <v>29</v>
      </c>
      <c r="E47" s="25"/>
      <c r="F47" s="25"/>
      <c r="G47" s="2"/>
      <c r="H47" s="2"/>
      <c r="I47" s="2"/>
      <c r="J47" s="2"/>
      <c r="K47" s="2"/>
      <c r="L47" s="2"/>
      <c r="M47" s="2"/>
      <c r="N47" s="2"/>
      <c r="O47" s="2"/>
      <c r="P47" s="2"/>
      <c r="Q47" s="2"/>
      <c r="R47" s="2"/>
      <c r="S47" s="2"/>
      <c r="U47" s="1" t="str">
        <f t="shared" si="5"/>
        <v/>
      </c>
      <c r="V47" s="1" t="str">
        <f t="shared" si="5"/>
        <v/>
      </c>
    </row>
    <row r="48" spans="1:29" ht="20" customHeight="1">
      <c r="A48" s="2"/>
      <c r="B48" s="2"/>
      <c r="C48" s="2" t="s">
        <v>2</v>
      </c>
      <c r="D48" s="16" t="s">
        <v>118</v>
      </c>
      <c r="E48" s="26">
        <f>SUM(E40:E47)</f>
        <v>0</v>
      </c>
      <c r="F48" s="26">
        <f>SUM(F40:F47)</f>
        <v>0</v>
      </c>
      <c r="G48" s="2"/>
      <c r="H48" s="2"/>
      <c r="I48" s="2"/>
      <c r="J48" s="2"/>
      <c r="K48" s="2"/>
      <c r="L48" s="2"/>
      <c r="M48" s="2"/>
      <c r="N48" s="2"/>
      <c r="O48" s="2"/>
      <c r="P48" s="2"/>
      <c r="Q48" s="2"/>
      <c r="R48" s="2"/>
      <c r="S48" s="2"/>
      <c r="U48" s="1" t="str">
        <f t="shared" si="5"/>
        <v>０</v>
      </c>
      <c r="V48" s="1" t="str">
        <f t="shared" si="5"/>
        <v>０</v>
      </c>
    </row>
    <row r="49" spans="1:23" ht="20" customHeight="1">
      <c r="A49" s="2"/>
      <c r="B49" s="2"/>
      <c r="C49" s="2" t="s">
        <v>132</v>
      </c>
      <c r="D49" s="16" t="s">
        <v>120</v>
      </c>
      <c r="E49" s="21"/>
      <c r="F49" s="26">
        <f>SUM(E48:F48)</f>
        <v>0</v>
      </c>
      <c r="G49" s="2"/>
      <c r="H49" s="2"/>
      <c r="I49" s="2"/>
      <c r="J49" s="2"/>
      <c r="K49" s="2"/>
      <c r="L49" s="2"/>
      <c r="M49" s="2"/>
      <c r="N49" s="2"/>
      <c r="O49" s="2"/>
      <c r="P49" s="2"/>
      <c r="Q49" s="2"/>
      <c r="R49" s="2"/>
      <c r="S49" s="2"/>
      <c r="V49" s="1" t="str">
        <f>IFERROR(IF(F49&lt;&gt;"",IF(F49&lt;10,DBCS(F49),F49),""),"")</f>
        <v>０</v>
      </c>
      <c r="W49" s="1" t="s">
        <v>129</v>
      </c>
    </row>
    <row r="50" spans="1:23">
      <c r="A50" s="2"/>
      <c r="B50" s="2"/>
      <c r="C50" s="2"/>
      <c r="D50" s="2"/>
      <c r="E50" s="2"/>
      <c r="F50" s="2"/>
      <c r="G50" s="2"/>
      <c r="H50" s="2"/>
      <c r="I50" s="2"/>
      <c r="J50" s="2"/>
      <c r="K50" s="2"/>
      <c r="L50" s="2"/>
      <c r="M50" s="2"/>
      <c r="N50" s="2"/>
      <c r="O50" s="2"/>
      <c r="P50" s="2"/>
      <c r="Q50" s="2"/>
      <c r="R50" s="2"/>
      <c r="S50" s="2"/>
    </row>
    <row r="51" spans="1:23">
      <c r="A51" s="2"/>
      <c r="B51" s="2"/>
      <c r="C51" s="2"/>
      <c r="D51" s="2"/>
      <c r="E51" s="2"/>
      <c r="F51" s="2"/>
      <c r="G51" s="2"/>
      <c r="H51" s="2"/>
      <c r="I51" s="2"/>
      <c r="J51" s="2"/>
      <c r="K51" s="2"/>
      <c r="L51" s="2"/>
      <c r="M51" s="2"/>
      <c r="N51" s="2"/>
      <c r="O51" s="2"/>
      <c r="P51" s="2"/>
      <c r="Q51" s="2"/>
      <c r="R51" s="2"/>
      <c r="S51" s="2"/>
    </row>
    <row r="52" spans="1:23">
      <c r="A52" s="6" t="s">
        <v>152</v>
      </c>
      <c r="B52" s="6"/>
      <c r="C52" s="6"/>
      <c r="D52" s="6"/>
      <c r="E52" s="6"/>
      <c r="F52" s="6"/>
      <c r="G52" s="6"/>
      <c r="H52" s="6"/>
      <c r="I52" s="6"/>
      <c r="J52" s="6"/>
      <c r="K52" s="6"/>
      <c r="L52" s="6"/>
      <c r="M52" s="6"/>
      <c r="N52" s="6"/>
      <c r="O52" s="6"/>
      <c r="P52" s="6"/>
      <c r="Q52" s="6"/>
      <c r="R52" s="6"/>
      <c r="S52" s="6"/>
    </row>
    <row r="53" spans="1:23" ht="20" customHeight="1">
      <c r="A53" s="7"/>
      <c r="B53" s="2"/>
      <c r="C53" s="4" t="s">
        <v>18</v>
      </c>
      <c r="D53" s="2"/>
      <c r="E53" s="2"/>
      <c r="F53" s="2"/>
      <c r="G53" s="2"/>
      <c r="H53" s="2"/>
      <c r="I53" s="2"/>
      <c r="J53" s="2"/>
      <c r="K53" s="2"/>
      <c r="L53" s="2"/>
      <c r="M53" s="2"/>
      <c r="N53" s="2"/>
      <c r="O53" s="2"/>
      <c r="P53" s="2"/>
      <c r="Q53" s="2"/>
      <c r="R53" s="2"/>
      <c r="S53" s="2"/>
    </row>
    <row r="54" spans="1:23" ht="20" customHeight="1">
      <c r="A54" s="2"/>
      <c r="B54" s="2"/>
      <c r="C54" s="4" t="s">
        <v>136</v>
      </c>
      <c r="D54" s="17" t="s">
        <v>146</v>
      </c>
      <c r="E54" s="2" t="s">
        <v>85</v>
      </c>
      <c r="F54" s="2"/>
      <c r="G54" s="2"/>
      <c r="H54" s="2"/>
      <c r="I54" s="2"/>
      <c r="J54" s="2"/>
      <c r="K54" s="2"/>
      <c r="L54" s="2"/>
      <c r="M54" s="2"/>
      <c r="N54" s="2"/>
      <c r="O54" s="2"/>
      <c r="P54" s="2"/>
      <c r="Q54" s="2"/>
      <c r="R54" s="2"/>
      <c r="S54" s="2"/>
    </row>
    <row r="55" spans="1:23" ht="20" customHeight="1">
      <c r="A55" s="2"/>
      <c r="B55" s="2" t="s">
        <v>79</v>
      </c>
      <c r="C55" s="2" t="s">
        <v>121</v>
      </c>
      <c r="D55" s="18"/>
      <c r="E55" s="9" t="s">
        <v>80</v>
      </c>
      <c r="F55" s="9"/>
      <c r="G55" s="9"/>
      <c r="H55" s="9"/>
      <c r="I55" s="9"/>
      <c r="J55" s="9"/>
      <c r="K55" s="9"/>
      <c r="L55" s="9"/>
      <c r="M55" s="9"/>
      <c r="N55" s="9"/>
      <c r="O55" s="9"/>
      <c r="P55" s="9"/>
      <c r="Q55" s="9"/>
      <c r="R55" s="2"/>
      <c r="S55" s="2"/>
      <c r="U55" s="1" t="str">
        <f t="shared" ref="U55:U62" si="6">IFERROR(IF(D55&lt;&gt;"",D55,""),"")</f>
        <v/>
      </c>
    </row>
    <row r="56" spans="1:23" ht="20" customHeight="1">
      <c r="A56" s="2"/>
      <c r="B56" s="2"/>
      <c r="C56" s="2"/>
      <c r="D56" s="18"/>
      <c r="E56" s="9" t="s">
        <v>81</v>
      </c>
      <c r="F56" s="9"/>
      <c r="G56" s="9"/>
      <c r="H56" s="9"/>
      <c r="I56" s="9"/>
      <c r="J56" s="9"/>
      <c r="K56" s="9"/>
      <c r="L56" s="9"/>
      <c r="M56" s="9"/>
      <c r="N56" s="9"/>
      <c r="O56" s="9"/>
      <c r="P56" s="9"/>
      <c r="Q56" s="9"/>
      <c r="R56" s="2"/>
      <c r="S56" s="2"/>
      <c r="U56" s="1" t="str">
        <f t="shared" si="6"/>
        <v/>
      </c>
    </row>
    <row r="57" spans="1:23" ht="20" customHeight="1">
      <c r="A57" s="2"/>
      <c r="B57" s="2"/>
      <c r="C57" s="2" t="s">
        <v>150</v>
      </c>
      <c r="D57" s="19"/>
      <c r="E57" s="9" t="s">
        <v>67</v>
      </c>
      <c r="F57" s="9"/>
      <c r="G57" s="9"/>
      <c r="H57" s="9"/>
      <c r="I57" s="9"/>
      <c r="J57" s="9"/>
      <c r="K57" s="9"/>
      <c r="L57" s="9"/>
      <c r="M57" s="9"/>
      <c r="N57" s="9"/>
      <c r="O57" s="9"/>
      <c r="P57" s="9"/>
      <c r="Q57" s="9"/>
      <c r="R57" s="2"/>
      <c r="S57" s="2"/>
      <c r="U57" s="1" t="str">
        <f t="shared" si="6"/>
        <v/>
      </c>
    </row>
    <row r="58" spans="1:23" ht="20" customHeight="1">
      <c r="A58" s="2"/>
      <c r="B58" s="2"/>
      <c r="C58" s="2"/>
      <c r="D58" s="19"/>
      <c r="E58" s="9" t="s">
        <v>82</v>
      </c>
      <c r="F58" s="9"/>
      <c r="G58" s="9"/>
      <c r="H58" s="9"/>
      <c r="I58" s="9"/>
      <c r="J58" s="9"/>
      <c r="K58" s="9"/>
      <c r="L58" s="9"/>
      <c r="M58" s="9"/>
      <c r="N58" s="9"/>
      <c r="O58" s="9"/>
      <c r="P58" s="9"/>
      <c r="Q58" s="9"/>
      <c r="R58" s="2"/>
      <c r="S58" s="2"/>
      <c r="U58" s="1" t="str">
        <f t="shared" si="6"/>
        <v/>
      </c>
    </row>
    <row r="59" spans="1:23" ht="20" customHeight="1">
      <c r="A59" s="2"/>
      <c r="B59" s="2"/>
      <c r="C59" s="2"/>
      <c r="D59" s="19"/>
      <c r="E59" s="9" t="s">
        <v>83</v>
      </c>
      <c r="F59" s="9"/>
      <c r="G59" s="9"/>
      <c r="H59" s="9"/>
      <c r="I59" s="9"/>
      <c r="J59" s="9"/>
      <c r="K59" s="9"/>
      <c r="L59" s="9"/>
      <c r="M59" s="9"/>
      <c r="N59" s="9"/>
      <c r="O59" s="9"/>
      <c r="P59" s="9"/>
      <c r="Q59" s="9"/>
      <c r="R59" s="2"/>
      <c r="S59" s="2"/>
      <c r="U59" s="1" t="str">
        <f t="shared" si="6"/>
        <v/>
      </c>
    </row>
    <row r="60" spans="1:23" ht="20" customHeight="1">
      <c r="A60" s="2"/>
      <c r="B60" s="2"/>
      <c r="C60" s="2"/>
      <c r="D60" s="19"/>
      <c r="E60" s="9" t="s">
        <v>28</v>
      </c>
      <c r="F60" s="9"/>
      <c r="G60" s="9"/>
      <c r="H60" s="9"/>
      <c r="I60" s="9"/>
      <c r="J60" s="9"/>
      <c r="K60" s="9"/>
      <c r="L60" s="9"/>
      <c r="M60" s="9"/>
      <c r="N60" s="9"/>
      <c r="O60" s="9"/>
      <c r="P60" s="9"/>
      <c r="Q60" s="9"/>
      <c r="R60" s="2"/>
      <c r="S60" s="2"/>
      <c r="U60" s="1" t="str">
        <f t="shared" si="6"/>
        <v/>
      </c>
    </row>
    <row r="61" spans="1:23" ht="20" customHeight="1">
      <c r="A61" s="2"/>
      <c r="B61" s="2"/>
      <c r="C61" s="2"/>
      <c r="D61" s="19"/>
      <c r="E61" s="9" t="s">
        <v>84</v>
      </c>
      <c r="F61" s="9"/>
      <c r="G61" s="9"/>
      <c r="H61" s="9"/>
      <c r="I61" s="9"/>
      <c r="J61" s="9"/>
      <c r="K61" s="9"/>
      <c r="L61" s="9"/>
      <c r="M61" s="9"/>
      <c r="N61" s="9"/>
      <c r="O61" s="9"/>
      <c r="P61" s="9"/>
      <c r="Q61" s="9"/>
      <c r="R61" s="2"/>
      <c r="S61" s="2"/>
      <c r="U61" s="1" t="str">
        <f t="shared" si="6"/>
        <v/>
      </c>
    </row>
    <row r="62" spans="1:23" ht="20" customHeight="1">
      <c r="A62" s="2"/>
      <c r="B62" s="2"/>
      <c r="C62" s="2"/>
      <c r="D62" s="18"/>
      <c r="E62" s="9" t="s">
        <v>20</v>
      </c>
      <c r="F62" s="9"/>
      <c r="G62" s="9"/>
      <c r="H62" s="9"/>
      <c r="I62" s="9"/>
      <c r="J62" s="9"/>
      <c r="K62" s="9"/>
      <c r="L62" s="9"/>
      <c r="M62" s="9"/>
      <c r="N62" s="9"/>
      <c r="O62" s="9"/>
      <c r="P62" s="9"/>
      <c r="Q62" s="9"/>
      <c r="R62" s="2"/>
      <c r="S62" s="2"/>
      <c r="U62" s="1" t="str">
        <f t="shared" si="6"/>
        <v/>
      </c>
    </row>
    <row r="63" spans="1:23" ht="20" customHeight="1">
      <c r="A63" s="2"/>
      <c r="B63" s="2"/>
      <c r="C63" s="2"/>
      <c r="D63" s="20"/>
      <c r="E63" s="9"/>
      <c r="F63" s="9"/>
      <c r="G63" s="9"/>
      <c r="H63" s="9"/>
      <c r="I63" s="9"/>
      <c r="J63" s="9"/>
      <c r="K63" s="9"/>
      <c r="L63" s="9"/>
      <c r="M63" s="9"/>
      <c r="N63" s="9"/>
      <c r="O63" s="9"/>
      <c r="P63" s="9"/>
      <c r="Q63" s="9"/>
      <c r="R63" s="2"/>
      <c r="S63" s="2"/>
    </row>
    <row r="64" spans="1:23" ht="20" customHeight="1">
      <c r="A64" s="2"/>
      <c r="B64" s="2" t="s">
        <v>78</v>
      </c>
      <c r="C64" s="2" t="s">
        <v>55</v>
      </c>
      <c r="D64" s="21"/>
      <c r="E64" s="27" t="s">
        <v>97</v>
      </c>
      <c r="F64" s="16" t="s">
        <v>88</v>
      </c>
      <c r="G64" s="16" t="s">
        <v>94</v>
      </c>
      <c r="H64" s="16" t="s">
        <v>93</v>
      </c>
      <c r="I64" s="16" t="s">
        <v>89</v>
      </c>
      <c r="J64" s="16" t="s">
        <v>95</v>
      </c>
      <c r="K64" s="16" t="s">
        <v>96</v>
      </c>
      <c r="L64" s="2"/>
      <c r="M64" s="2"/>
      <c r="N64" s="2"/>
      <c r="O64" s="2"/>
      <c r="P64" s="2"/>
      <c r="Q64" s="2"/>
      <c r="R64" s="2"/>
      <c r="S64" s="2"/>
      <c r="U64" s="1" t="s">
        <v>101</v>
      </c>
      <c r="V64" s="1" t="s">
        <v>102</v>
      </c>
    </row>
    <row r="65" spans="1:26" ht="20" customHeight="1">
      <c r="A65" s="2"/>
      <c r="B65" s="2"/>
      <c r="C65" s="2"/>
      <c r="D65" s="16" t="s">
        <v>23</v>
      </c>
      <c r="E65" s="28">
        <v>650</v>
      </c>
      <c r="F65" s="32"/>
      <c r="G65" s="25"/>
      <c r="H65" s="38" t="str">
        <f>IFERROR(IF(F65&lt;&gt;"",$E65*F65*G65,""),"")</f>
        <v/>
      </c>
      <c r="I65" s="32"/>
      <c r="J65" s="25"/>
      <c r="K65" s="38" t="str">
        <f>IFERROR(IF(I65&lt;&gt;"",$E65*I65*J65,""),"")</f>
        <v/>
      </c>
      <c r="L65" s="2"/>
      <c r="M65" s="2"/>
      <c r="N65" s="2"/>
      <c r="O65" s="2"/>
      <c r="P65" s="2"/>
      <c r="Q65" s="2"/>
      <c r="R65" s="2"/>
      <c r="S65" s="2"/>
      <c r="U65" s="1" t="str">
        <f>IFERROR(IF(F65&lt;&gt;"",$E65&amp;"円×"&amp;IF(G65&lt;10,DBCS(G65),G65)&amp;"人×"&amp;DBCS(F65)&amp;"泊＝"&amp;TEXT(H65,"#,##0")&amp;"円",""),"")</f>
        <v/>
      </c>
      <c r="V65" s="1" t="str">
        <f>IFERROR(IF(I65&lt;&gt;"",$E65&amp;"円×"&amp;IF(J65&lt;10,DBCS(J65),J65)&amp;"人×"&amp;DBCS(I65)&amp;"泊＝"&amp;TEXT(K65,"#,##0")&amp;"円",""),"")</f>
        <v/>
      </c>
    </row>
    <row r="66" spans="1:26" ht="20" customHeight="1">
      <c r="A66" s="2"/>
      <c r="B66" s="2"/>
      <c r="C66" s="2"/>
      <c r="D66" s="16" t="s">
        <v>87</v>
      </c>
      <c r="E66" s="28">
        <v>650</v>
      </c>
      <c r="F66" s="32"/>
      <c r="G66" s="25"/>
      <c r="H66" s="38" t="str">
        <f>IFERROR(IF(F66&lt;&gt;"",$E66*F66*G66,""),"")</f>
        <v/>
      </c>
      <c r="I66" s="32"/>
      <c r="J66" s="25"/>
      <c r="K66" s="38" t="str">
        <f>IFERROR(IF(I66&lt;&gt;"",$E66*I66*J66,""),"")</f>
        <v/>
      </c>
      <c r="L66" s="2"/>
      <c r="M66" s="2"/>
      <c r="N66" s="2"/>
      <c r="O66" s="2"/>
      <c r="P66" s="2"/>
      <c r="Q66" s="2"/>
      <c r="R66" s="2"/>
      <c r="S66" s="2"/>
      <c r="U66" s="1" t="str">
        <f>IFERROR(IF(F66&lt;&gt;"",$E66&amp;"円×"&amp;IF(G66&lt;10,DBCS(G66),G66)&amp;"人×"&amp;DBCS(F66)&amp;"泊＝"&amp;TEXT(H66,"#,##0")&amp;"円",""),"")</f>
        <v/>
      </c>
      <c r="V66" s="1" t="str">
        <f>IFERROR(IF(I66&lt;&gt;"",$E66&amp;"円×"&amp;IF(J66&lt;10,DBCS(J66),J66)&amp;"人×"&amp;DBCS(I66)&amp;"泊＝"&amp;TEXT(K66,"#,##0")&amp;"円",""),"")</f>
        <v/>
      </c>
    </row>
    <row r="67" spans="1:26" ht="20" customHeight="1">
      <c r="A67" s="2"/>
      <c r="B67" s="2"/>
      <c r="C67" s="2"/>
      <c r="D67" s="16" t="s">
        <v>24</v>
      </c>
      <c r="E67" s="28">
        <v>220</v>
      </c>
      <c r="F67" s="32"/>
      <c r="G67" s="25"/>
      <c r="H67" s="38" t="str">
        <f>IFERROR(IF(F67&lt;&gt;"",$E67*F67*G67,""),"")</f>
        <v/>
      </c>
      <c r="I67" s="32"/>
      <c r="J67" s="25"/>
      <c r="K67" s="38" t="str">
        <f>IFERROR(IF(I67&lt;&gt;"",$E67*I67*J67,""),"")</f>
        <v/>
      </c>
      <c r="L67" s="2"/>
      <c r="M67" s="2"/>
      <c r="N67" s="2"/>
      <c r="O67" s="2"/>
      <c r="P67" s="2"/>
      <c r="Q67" s="2"/>
      <c r="R67" s="2"/>
      <c r="S67" s="2"/>
      <c r="U67" s="1" t="str">
        <f>IFERROR(IF(F67&lt;&gt;"",$E67&amp;"円×"&amp;IF(G67&lt;10,DBCS(G67),G67)&amp;"人×"&amp;DBCS(F67)&amp;"泊＝"&amp;TEXT(H67,"#,##0")&amp;"円",""),"")</f>
        <v/>
      </c>
      <c r="V67" s="1" t="str">
        <f>IFERROR(IF(I67&lt;&gt;"",$E67&amp;"円×"&amp;IF(J67&lt;10,DBCS(J67),J67)&amp;"人×"&amp;DBCS(I67)&amp;"泊＝"&amp;TEXT(K67,"#,##0")&amp;"円",""),"")</f>
        <v/>
      </c>
    </row>
    <row r="68" spans="1:26" ht="20" customHeight="1">
      <c r="A68" s="2"/>
      <c r="B68" s="2"/>
      <c r="C68" s="2"/>
      <c r="D68" s="16" t="s">
        <v>92</v>
      </c>
      <c r="E68" s="28">
        <v>650</v>
      </c>
      <c r="F68" s="32"/>
      <c r="G68" s="25"/>
      <c r="H68" s="38" t="str">
        <f>IFERROR(IF(F68&lt;&gt;"",$E68*F68*G68,""),"")</f>
        <v/>
      </c>
      <c r="I68" s="32"/>
      <c r="J68" s="25"/>
      <c r="K68" s="38" t="str">
        <f>IFERROR(IF(I68&lt;&gt;"",$E68*I68*J68,""),"")</f>
        <v/>
      </c>
      <c r="L68" s="2" t="s">
        <v>4</v>
      </c>
      <c r="M68" s="2"/>
      <c r="N68" s="2"/>
      <c r="O68" s="2"/>
      <c r="P68" s="2"/>
      <c r="Q68" s="2"/>
      <c r="R68" s="2"/>
      <c r="S68" s="2"/>
      <c r="U68" s="1" t="str">
        <f>IFERROR(IF(F68&lt;&gt;"",$E68&amp;"円×"&amp;IF(G68&lt;10,DBCS(G68),G68)&amp;"人×"&amp;DBCS(F68)&amp;"泊＝"&amp;TEXT(H68,"#,##0")&amp;"円",""),"")</f>
        <v/>
      </c>
      <c r="V68" s="1" t="str">
        <f>IFERROR(IF(I68&lt;&gt;"",$E68&amp;"円×"&amp;IF(J68&lt;10,DBCS(J68),J68)&amp;"人×"&amp;DBCS(I68)&amp;"泊＝"&amp;TEXT(K68,"#,##0")&amp;"円",""),"")</f>
        <v/>
      </c>
    </row>
    <row r="69" spans="1:26" ht="20" customHeight="1">
      <c r="A69" s="2"/>
      <c r="B69" s="2"/>
      <c r="C69" s="2"/>
      <c r="D69" s="22" t="s">
        <v>29</v>
      </c>
      <c r="E69" s="29">
        <v>1100</v>
      </c>
      <c r="F69" s="33"/>
      <c r="G69" s="37"/>
      <c r="H69" s="39" t="str">
        <f>IFERROR(IF(F69&lt;&gt;"",$E69*F69*G69,""),"")</f>
        <v/>
      </c>
      <c r="I69" s="33"/>
      <c r="J69" s="37"/>
      <c r="K69" s="39" t="str">
        <f>IFERROR(IF(I69&lt;&gt;"",$E69*I69*J69,""),"")</f>
        <v/>
      </c>
      <c r="L69" s="40" t="str">
        <f>IFERROR(IF(SUM(I65:I69,F65:F69)&lt;&gt;0,SUM(H65:H69,K65:K69),""),"")</f>
        <v/>
      </c>
      <c r="M69" s="2" t="s">
        <v>69</v>
      </c>
      <c r="N69" s="2"/>
      <c r="O69" s="2"/>
      <c r="P69" s="2"/>
      <c r="Q69" s="2"/>
      <c r="R69" s="2"/>
      <c r="S69" s="2"/>
      <c r="U69" s="1" t="str">
        <f>IFERROR(IF(F69&lt;&gt;"",$E69&amp;"円×"&amp;IF(G69&lt;10,DBCS(G69),G69)&amp;"人×"&amp;DBCS(F69)&amp;"泊＝"&amp;TEXT(H69,"#,##0")&amp;"円",""),"")</f>
        <v/>
      </c>
      <c r="V69" s="1" t="str">
        <f>IFERROR(IF(I69&lt;&gt;"",$E69&amp;"円×"&amp;IF(J69&lt;10,DBCS(J69),J69)&amp;"人×"&amp;DBCS(I69)&amp;"泊＝"&amp;TEXT(K69,"#,##0")&amp;"円",""),"")</f>
        <v/>
      </c>
      <c r="W69" s="1" t="str">
        <f>IFERROR(IF(L69&lt;&gt;"",TEXT(L69,"#,##0"),""),"")</f>
        <v/>
      </c>
      <c r="X69" s="1" t="s">
        <v>69</v>
      </c>
    </row>
    <row r="70" spans="1:26" ht="20" customHeight="1">
      <c r="A70" s="2"/>
      <c r="B70" s="2"/>
      <c r="C70" s="2"/>
      <c r="D70" s="23"/>
      <c r="E70" s="30" t="s">
        <v>98</v>
      </c>
      <c r="F70" s="34" t="s">
        <v>99</v>
      </c>
      <c r="G70" s="34" t="s">
        <v>91</v>
      </c>
      <c r="H70" s="34" t="s">
        <v>93</v>
      </c>
      <c r="I70" s="34" t="s">
        <v>100</v>
      </c>
      <c r="J70" s="34" t="s">
        <v>90</v>
      </c>
      <c r="K70" s="34" t="s">
        <v>96</v>
      </c>
      <c r="L70" s="2"/>
      <c r="M70" s="2"/>
      <c r="N70" s="2"/>
      <c r="O70" s="2"/>
      <c r="P70" s="2"/>
      <c r="Q70" s="2"/>
      <c r="R70" s="2"/>
      <c r="S70" s="2"/>
    </row>
    <row r="71" spans="1:26" ht="20" customHeight="1">
      <c r="A71" s="2"/>
      <c r="B71" s="2"/>
      <c r="C71" s="2"/>
      <c r="D71" s="16" t="s">
        <v>23</v>
      </c>
      <c r="E71" s="28">
        <v>325</v>
      </c>
      <c r="F71" s="35"/>
      <c r="G71" s="25"/>
      <c r="H71" s="38" t="str">
        <f>IFERROR(IF(F71&lt;&gt;"",$E71*F71*G71,""),"")</f>
        <v/>
      </c>
      <c r="I71" s="35"/>
      <c r="J71" s="25"/>
      <c r="K71" s="38" t="str">
        <f>IFERROR(IF(I71&lt;&gt;"",$E71*I71*J71,""),"")</f>
        <v/>
      </c>
      <c r="L71" s="2"/>
      <c r="M71" s="2"/>
      <c r="N71" s="2"/>
      <c r="O71" s="2"/>
      <c r="P71" s="2"/>
      <c r="Q71" s="2"/>
      <c r="R71" s="2"/>
      <c r="S71" s="2"/>
      <c r="U71" s="1" t="str">
        <f>IFERROR(IF(F71&lt;&gt;"",$E71&amp;"円×"&amp;IF(G71&lt;10,DBCS(G71),G71)&amp;"人×"&amp;DBCS(F71)&amp;"回＝"&amp;TEXT(H71,"#,##0")&amp;"円",""),"")</f>
        <v/>
      </c>
      <c r="V71" s="1" t="str">
        <f>IFERROR(IF(I71&lt;&gt;"",$E71&amp;"円×"&amp;IF(J71&lt;10,DBCS(J71),J71)&amp;"人×"&amp;DBCS(I71)&amp;"回＝"&amp;TEXT(K71,"#,##0")&amp;"円",""),"")</f>
        <v/>
      </c>
    </row>
    <row r="72" spans="1:26" ht="20" customHeight="1">
      <c r="A72" s="2"/>
      <c r="B72" s="2"/>
      <c r="C72" s="2"/>
      <c r="D72" s="16" t="s">
        <v>87</v>
      </c>
      <c r="E72" s="28">
        <v>325</v>
      </c>
      <c r="F72" s="35"/>
      <c r="G72" s="25"/>
      <c r="H72" s="38" t="str">
        <f>IFERROR(IF(F72&lt;&gt;"",$E72*F72*G72,""),"")</f>
        <v/>
      </c>
      <c r="I72" s="35"/>
      <c r="J72" s="25"/>
      <c r="K72" s="38" t="str">
        <f>IFERROR(IF(I72&lt;&gt;"",$E72*I72*J72,""),"")</f>
        <v/>
      </c>
      <c r="L72" s="2"/>
      <c r="M72" s="2"/>
      <c r="N72" s="2"/>
      <c r="O72" s="2"/>
      <c r="P72" s="2"/>
      <c r="Q72" s="2"/>
      <c r="R72" s="2"/>
      <c r="S72" s="2"/>
      <c r="U72" s="1" t="str">
        <f>IFERROR(IF(F72&lt;&gt;"",$E72&amp;"円×"&amp;IF(G72&lt;10,DBCS(G72),G72)&amp;"人×"&amp;DBCS(F72)&amp;"回＝"&amp;TEXT(H72,"#,##0")&amp;"円",""),"")</f>
        <v/>
      </c>
      <c r="V72" s="1" t="str">
        <f>IFERROR(IF(I72&lt;&gt;"",$E72&amp;"円×"&amp;IF(J72&lt;10,DBCS(J72),J72)&amp;"人×"&amp;DBCS(I72)&amp;"回＝"&amp;TEXT(K72,"#,##0")&amp;"円",""),"")</f>
        <v/>
      </c>
    </row>
    <row r="73" spans="1:26" ht="20" customHeight="1">
      <c r="A73" s="2"/>
      <c r="B73" s="2"/>
      <c r="C73" s="2"/>
      <c r="D73" s="16" t="s">
        <v>24</v>
      </c>
      <c r="E73" s="28">
        <v>110</v>
      </c>
      <c r="F73" s="35"/>
      <c r="G73" s="25"/>
      <c r="H73" s="38" t="str">
        <f>IFERROR(IF(F73&lt;&gt;"",$E73*F73*G73,""),"")</f>
        <v/>
      </c>
      <c r="I73" s="35"/>
      <c r="J73" s="25"/>
      <c r="K73" s="38" t="str">
        <f>IFERROR(IF(I73&lt;&gt;"",$E73*I73*J73,""),"")</f>
        <v/>
      </c>
      <c r="L73" s="2"/>
      <c r="M73" s="2"/>
      <c r="N73" s="2"/>
      <c r="O73" s="2"/>
      <c r="P73" s="2"/>
      <c r="Q73" s="2"/>
      <c r="R73" s="2"/>
      <c r="S73" s="2"/>
      <c r="U73" s="1" t="str">
        <f>IFERROR(IF(F73&lt;&gt;"",$E73&amp;"円×"&amp;IF(G73&lt;10,DBCS(G73),G73)&amp;"人×"&amp;DBCS(F73)&amp;"回＝"&amp;TEXT(H73,"#,##0")&amp;"円",""),"")</f>
        <v/>
      </c>
      <c r="V73" s="1" t="str">
        <f>IFERROR(IF(I73&lt;&gt;"",$E73&amp;"円×"&amp;IF(J73&lt;10,DBCS(J73),J73)&amp;"人×"&amp;DBCS(I73)&amp;"回＝"&amp;TEXT(K73,"#,##0")&amp;"円",""),"")</f>
        <v/>
      </c>
    </row>
    <row r="74" spans="1:26" ht="20" customHeight="1">
      <c r="A74" s="2"/>
      <c r="B74" s="2"/>
      <c r="C74" s="2"/>
      <c r="D74" s="16" t="s">
        <v>92</v>
      </c>
      <c r="E74" s="28">
        <v>325</v>
      </c>
      <c r="F74" s="35"/>
      <c r="G74" s="25"/>
      <c r="H74" s="38" t="str">
        <f>IFERROR(IF(F74&lt;&gt;"",$E74*F74*G74,""),"")</f>
        <v/>
      </c>
      <c r="I74" s="35"/>
      <c r="J74" s="25"/>
      <c r="K74" s="38" t="str">
        <f>IFERROR(IF(I74&lt;&gt;"",$E74*I74*J74,""),"")</f>
        <v/>
      </c>
      <c r="L74" s="2" t="s">
        <v>104</v>
      </c>
      <c r="M74" s="2"/>
      <c r="N74" s="2" t="s">
        <v>103</v>
      </c>
      <c r="O74" s="2"/>
      <c r="P74" s="2"/>
      <c r="Q74" s="2"/>
      <c r="R74" s="2"/>
      <c r="S74" s="2"/>
      <c r="U74" s="1" t="str">
        <f>IFERROR(IF(F74&lt;&gt;"",$E74&amp;"円×"&amp;IF(G74&lt;10,DBCS(G74),G74)&amp;"人×"&amp;DBCS(F74)&amp;"回＝"&amp;TEXT(H74,"#,##0")&amp;"円",""),"")</f>
        <v/>
      </c>
      <c r="V74" s="1" t="str">
        <f>IFERROR(IF(I74&lt;&gt;"",$E74&amp;"円×"&amp;IF(J74&lt;10,DBCS(J74),J74)&amp;"人×"&amp;DBCS(I74)&amp;"回＝"&amp;TEXT(K74,"#,##0")&amp;"円",""),"")</f>
        <v/>
      </c>
    </row>
    <row r="75" spans="1:26" ht="20" customHeight="1">
      <c r="A75" s="2"/>
      <c r="B75" s="2"/>
      <c r="C75" s="2"/>
      <c r="D75" s="16" t="s">
        <v>29</v>
      </c>
      <c r="E75" s="28">
        <v>550</v>
      </c>
      <c r="F75" s="35"/>
      <c r="G75" s="25"/>
      <c r="H75" s="38" t="str">
        <f>IFERROR(IF(F75&lt;&gt;"",$E75*F75*G75,""),"")</f>
        <v/>
      </c>
      <c r="I75" s="35"/>
      <c r="J75" s="25"/>
      <c r="K75" s="38" t="str">
        <f>IFERROR(IF(I75&lt;&gt;"",$E75*I75*J75,""),"")</f>
        <v/>
      </c>
      <c r="L75" s="40" t="str">
        <f>IFERROR(IF(SUM(I71:I75,F71:F75)&lt;&gt;0,SUM(H71:H75,K71:K75),""),"")</f>
        <v/>
      </c>
      <c r="M75" s="2" t="s">
        <v>69</v>
      </c>
      <c r="N75" s="40" t="str">
        <f>IFERROR(IF(SUM(L69,L75)&lt;&gt;0,SUM(L69,L75),""),"")</f>
        <v/>
      </c>
      <c r="O75" s="2" t="s">
        <v>69</v>
      </c>
      <c r="P75" s="2"/>
      <c r="Q75" s="2"/>
      <c r="R75" s="2"/>
      <c r="S75" s="2"/>
      <c r="U75" s="1" t="str">
        <f>IFERROR(IF(F75&lt;&gt;"",$E75&amp;"円×"&amp;IF(G75&lt;10,DBCS(G75),G75)&amp;"人×"&amp;DBCS(F75)&amp;"回＝"&amp;TEXT(H75,"#,##0")&amp;"円",""),"")</f>
        <v/>
      </c>
      <c r="V75" s="1" t="str">
        <f>IFERROR(IF(I75&lt;&gt;"",$E75&amp;"円×"&amp;IF(J75&lt;10,DBCS(J75),J75)&amp;"人×"&amp;DBCS(I75)&amp;"回＝"&amp;TEXT(K75,"#,##0")&amp;"円",""),"")</f>
        <v/>
      </c>
      <c r="W75" s="1" t="str">
        <f>IFERROR(IF(L75&lt;&gt;"",TEXT(L75,"#,##0"),""),"")</f>
        <v/>
      </c>
      <c r="X75" s="1" t="s">
        <v>69</v>
      </c>
      <c r="Y75" s="1" t="str">
        <f>IFERROR(IF(N75&lt;&gt;"",TEXT(N75,"#,##0"),""),"")</f>
        <v/>
      </c>
      <c r="Z75" s="1" t="s">
        <v>69</v>
      </c>
    </row>
    <row r="76" spans="1:26">
      <c r="A76" s="2"/>
      <c r="B76" s="2"/>
      <c r="C76" s="2"/>
      <c r="D76" s="2"/>
      <c r="E76" s="2"/>
      <c r="F76" s="2"/>
      <c r="G76" s="2"/>
      <c r="H76" s="2"/>
      <c r="I76" s="2"/>
      <c r="J76" s="2"/>
      <c r="K76" s="2"/>
      <c r="L76" s="2"/>
      <c r="M76" s="2"/>
      <c r="N76" s="2"/>
      <c r="O76" s="2"/>
      <c r="P76" s="2"/>
      <c r="Q76" s="2"/>
      <c r="R76" s="2"/>
      <c r="S76" s="2"/>
    </row>
    <row r="77" spans="1:26">
      <c r="A77" s="2"/>
      <c r="B77" s="2"/>
      <c r="C77" s="2"/>
      <c r="D77" s="2"/>
      <c r="E77" s="2"/>
      <c r="F77" s="2"/>
      <c r="G77" s="2"/>
      <c r="H77" s="2"/>
      <c r="I77" s="2"/>
      <c r="J77" s="2"/>
      <c r="K77" s="2"/>
      <c r="L77" s="2"/>
      <c r="M77" s="2"/>
      <c r="N77" s="2"/>
      <c r="O77" s="2"/>
      <c r="P77" s="2"/>
      <c r="Q77" s="2"/>
      <c r="R77" s="2"/>
      <c r="S77" s="2"/>
    </row>
    <row r="78" spans="1:26">
      <c r="A78" s="2"/>
      <c r="B78" s="2"/>
      <c r="C78" s="2"/>
      <c r="D78" s="2"/>
      <c r="E78" s="2"/>
      <c r="F78" s="2"/>
      <c r="G78" s="2"/>
      <c r="H78" s="2"/>
      <c r="I78" s="2"/>
      <c r="J78" s="2"/>
      <c r="K78" s="2"/>
      <c r="L78" s="2"/>
      <c r="M78" s="2"/>
      <c r="N78" s="2"/>
      <c r="O78" s="2"/>
      <c r="P78" s="2"/>
      <c r="Q78" s="2"/>
      <c r="R78" s="2"/>
      <c r="S78" s="2"/>
    </row>
    <row r="79" spans="1:26">
      <c r="A79" s="2"/>
      <c r="B79" s="2"/>
      <c r="C79" s="2"/>
      <c r="D79" s="2"/>
      <c r="E79" s="2"/>
      <c r="F79" s="2"/>
      <c r="G79" s="2"/>
      <c r="H79" s="2"/>
      <c r="I79" s="2"/>
      <c r="J79" s="2"/>
      <c r="K79" s="2"/>
      <c r="L79" s="2"/>
      <c r="M79" s="2"/>
      <c r="N79" s="2"/>
      <c r="O79" s="2"/>
      <c r="P79" s="2"/>
      <c r="Q79" s="2"/>
      <c r="R79" s="2"/>
      <c r="S79" s="2"/>
    </row>
    <row r="80" spans="1:26">
      <c r="A80" s="2"/>
      <c r="B80" s="2"/>
      <c r="C80" s="2"/>
      <c r="D80" s="2"/>
      <c r="E80" s="2"/>
      <c r="F80" s="2"/>
      <c r="G80" s="2"/>
      <c r="H80" s="2"/>
      <c r="I80" s="2"/>
      <c r="J80" s="2"/>
      <c r="K80" s="2"/>
      <c r="L80" s="2"/>
      <c r="M80" s="2"/>
      <c r="N80" s="2"/>
      <c r="O80" s="2"/>
      <c r="P80" s="2"/>
      <c r="Q80" s="2"/>
      <c r="R80" s="2"/>
      <c r="S80" s="2"/>
    </row>
    <row r="81" spans="1:19">
      <c r="A81" s="2"/>
      <c r="B81" s="2"/>
      <c r="C81" s="2"/>
      <c r="D81" s="2"/>
      <c r="E81" s="2"/>
      <c r="F81" s="2"/>
      <c r="G81" s="2"/>
      <c r="H81" s="2"/>
      <c r="I81" s="2"/>
      <c r="J81" s="2"/>
      <c r="K81" s="2"/>
      <c r="L81" s="2"/>
      <c r="M81" s="2"/>
      <c r="N81" s="2"/>
      <c r="O81" s="2"/>
      <c r="P81" s="2"/>
      <c r="Q81" s="2"/>
      <c r="R81" s="2"/>
      <c r="S81" s="2"/>
    </row>
    <row r="82" spans="1:19">
      <c r="A82" s="2"/>
      <c r="B82" s="2"/>
      <c r="C82" s="2"/>
      <c r="D82" s="2"/>
      <c r="E82" s="2"/>
      <c r="F82" s="2"/>
      <c r="G82" s="2"/>
      <c r="H82" s="2"/>
      <c r="I82" s="2"/>
      <c r="J82" s="2"/>
      <c r="K82" s="2"/>
      <c r="L82" s="2"/>
      <c r="M82" s="2"/>
      <c r="N82" s="2"/>
      <c r="O82" s="2"/>
      <c r="P82" s="2"/>
      <c r="Q82" s="2"/>
      <c r="R82" s="2"/>
      <c r="S82" s="2"/>
    </row>
    <row r="83" spans="1:19">
      <c r="A83" s="2"/>
      <c r="B83" s="2"/>
      <c r="C83" s="2"/>
      <c r="D83" s="2"/>
      <c r="E83" s="2"/>
      <c r="F83" s="2"/>
      <c r="G83" s="2"/>
      <c r="H83" s="2"/>
      <c r="I83" s="2"/>
      <c r="J83" s="2"/>
      <c r="K83" s="2"/>
      <c r="L83" s="2"/>
      <c r="M83" s="2"/>
      <c r="N83" s="2"/>
      <c r="O83" s="2"/>
      <c r="P83" s="2"/>
      <c r="Q83" s="2"/>
      <c r="R83" s="2"/>
      <c r="S83" s="2"/>
    </row>
    <row r="84" spans="1:19">
      <c r="A84" s="2"/>
      <c r="B84" s="2"/>
      <c r="C84" s="2"/>
      <c r="D84" s="2"/>
      <c r="E84" s="2"/>
      <c r="F84" s="2"/>
      <c r="G84" s="2"/>
      <c r="H84" s="2"/>
      <c r="I84" s="2"/>
      <c r="J84" s="2"/>
      <c r="K84" s="2"/>
      <c r="L84" s="2"/>
      <c r="M84" s="2"/>
      <c r="N84" s="2"/>
      <c r="O84" s="2"/>
      <c r="P84" s="2"/>
      <c r="Q84" s="2"/>
      <c r="R84" s="2"/>
      <c r="S84" s="2"/>
    </row>
    <row r="85" spans="1:19">
      <c r="A85" s="2"/>
      <c r="B85" s="2"/>
      <c r="C85" s="2"/>
      <c r="D85" s="2"/>
      <c r="E85" s="2"/>
      <c r="F85" s="2"/>
      <c r="G85" s="2"/>
      <c r="H85" s="2"/>
      <c r="I85" s="2"/>
      <c r="J85" s="2"/>
      <c r="K85" s="2"/>
      <c r="L85" s="2"/>
      <c r="M85" s="2"/>
      <c r="N85" s="2"/>
      <c r="O85" s="2"/>
      <c r="P85" s="2"/>
      <c r="Q85" s="2"/>
      <c r="R85" s="2"/>
      <c r="S85" s="2"/>
    </row>
    <row r="86" spans="1:19">
      <c r="A86" s="2"/>
      <c r="B86" s="2"/>
      <c r="C86" s="2"/>
      <c r="D86" s="2"/>
      <c r="E86" s="2"/>
      <c r="F86" s="2"/>
      <c r="G86" s="2"/>
      <c r="H86" s="2"/>
      <c r="I86" s="2"/>
      <c r="J86" s="2"/>
      <c r="K86" s="2"/>
      <c r="L86" s="2"/>
      <c r="M86" s="2"/>
      <c r="N86" s="2"/>
      <c r="O86" s="2"/>
      <c r="P86" s="2"/>
      <c r="Q86" s="2"/>
      <c r="R86" s="2"/>
      <c r="S86" s="2"/>
    </row>
    <row r="87" spans="1:19">
      <c r="A87" s="2"/>
      <c r="B87" s="2"/>
      <c r="C87" s="2"/>
      <c r="D87" s="2"/>
      <c r="E87" s="2"/>
      <c r="F87" s="2"/>
      <c r="G87" s="2"/>
      <c r="H87" s="2"/>
      <c r="I87" s="2"/>
      <c r="J87" s="2"/>
      <c r="K87" s="2"/>
      <c r="L87" s="2"/>
      <c r="M87" s="2"/>
      <c r="N87" s="2"/>
      <c r="O87" s="2"/>
      <c r="P87" s="2"/>
      <c r="Q87" s="2"/>
      <c r="R87" s="2"/>
      <c r="S87" s="2"/>
    </row>
    <row r="88" spans="1:19">
      <c r="A88" s="2"/>
      <c r="B88" s="2"/>
      <c r="C88" s="2"/>
      <c r="D88" s="2"/>
      <c r="E88" s="2"/>
      <c r="F88" s="2"/>
      <c r="G88" s="2"/>
      <c r="H88" s="2"/>
      <c r="I88" s="2"/>
      <c r="J88" s="2"/>
      <c r="K88" s="2"/>
      <c r="L88" s="2"/>
      <c r="M88" s="2"/>
      <c r="N88" s="2"/>
      <c r="O88" s="2"/>
      <c r="P88" s="2"/>
      <c r="Q88" s="2"/>
      <c r="R88" s="2"/>
      <c r="S88" s="2"/>
    </row>
    <row r="89" spans="1:19">
      <c r="A89" s="2"/>
      <c r="B89" s="2"/>
      <c r="C89" s="2"/>
      <c r="D89" s="2"/>
      <c r="E89" s="2"/>
      <c r="F89" s="2"/>
      <c r="G89" s="2"/>
      <c r="H89" s="2"/>
      <c r="I89" s="2"/>
      <c r="J89" s="2"/>
      <c r="K89" s="2"/>
      <c r="L89" s="2"/>
      <c r="M89" s="2"/>
      <c r="N89" s="2"/>
      <c r="O89" s="2"/>
      <c r="P89" s="2"/>
      <c r="Q89" s="2"/>
      <c r="R89" s="2"/>
      <c r="S89" s="2"/>
    </row>
    <row r="90" spans="1:19">
      <c r="A90" s="2"/>
      <c r="B90" s="2"/>
      <c r="C90" s="2"/>
      <c r="D90" s="2"/>
      <c r="E90" s="2"/>
      <c r="F90" s="2"/>
      <c r="G90" s="2"/>
      <c r="H90" s="2"/>
      <c r="I90" s="2"/>
      <c r="J90" s="2"/>
      <c r="K90" s="2"/>
      <c r="L90" s="2"/>
      <c r="M90" s="2"/>
      <c r="N90" s="2"/>
      <c r="O90" s="2"/>
      <c r="P90" s="2"/>
      <c r="Q90" s="2"/>
      <c r="R90" s="2"/>
      <c r="S90" s="2"/>
    </row>
    <row r="91" spans="1:19">
      <c r="A91" s="2"/>
      <c r="B91" s="2"/>
      <c r="C91" s="2"/>
      <c r="D91" s="2"/>
      <c r="E91" s="2"/>
      <c r="F91" s="2"/>
      <c r="G91" s="2"/>
      <c r="H91" s="2"/>
      <c r="I91" s="2"/>
      <c r="J91" s="2"/>
      <c r="K91" s="2"/>
      <c r="L91" s="2"/>
      <c r="M91" s="2"/>
      <c r="N91" s="2"/>
      <c r="O91" s="2"/>
      <c r="P91" s="2"/>
      <c r="Q91" s="2"/>
      <c r="R91" s="2"/>
      <c r="S91" s="2"/>
    </row>
    <row r="92" spans="1:19">
      <c r="A92" s="2"/>
      <c r="B92" s="2"/>
      <c r="C92" s="2"/>
      <c r="D92" s="2"/>
      <c r="E92" s="2"/>
      <c r="F92" s="2"/>
      <c r="G92" s="2"/>
      <c r="H92" s="2"/>
      <c r="I92" s="2"/>
      <c r="J92" s="2"/>
      <c r="K92" s="2"/>
      <c r="L92" s="2"/>
      <c r="M92" s="2"/>
      <c r="N92" s="2"/>
      <c r="O92" s="2"/>
      <c r="P92" s="2"/>
      <c r="Q92" s="2"/>
      <c r="R92" s="2"/>
      <c r="S92" s="2"/>
    </row>
    <row r="93" spans="1:19">
      <c r="A93" s="2"/>
      <c r="B93" s="2"/>
      <c r="C93" s="2"/>
      <c r="D93" s="2"/>
      <c r="E93" s="2"/>
      <c r="F93" s="2"/>
      <c r="G93" s="2"/>
      <c r="H93" s="2"/>
      <c r="I93" s="2"/>
      <c r="J93" s="2"/>
      <c r="K93" s="2"/>
      <c r="L93" s="2"/>
      <c r="M93" s="2"/>
      <c r="N93" s="2"/>
      <c r="O93" s="2"/>
      <c r="P93" s="2"/>
      <c r="Q93" s="2"/>
      <c r="R93" s="2"/>
      <c r="S93" s="2"/>
    </row>
    <row r="94" spans="1:19">
      <c r="A94" s="2"/>
      <c r="B94" s="2"/>
      <c r="C94" s="2"/>
      <c r="D94" s="2"/>
      <c r="E94" s="2"/>
      <c r="F94" s="2"/>
      <c r="G94" s="2"/>
      <c r="H94" s="2"/>
      <c r="I94" s="2"/>
      <c r="J94" s="2"/>
      <c r="K94" s="2"/>
      <c r="L94" s="2"/>
      <c r="M94" s="2"/>
      <c r="N94" s="2"/>
      <c r="O94" s="2"/>
      <c r="P94" s="2"/>
      <c r="Q94" s="2"/>
      <c r="R94" s="2"/>
      <c r="S94" s="2"/>
    </row>
    <row r="95" spans="1:19">
      <c r="A95" s="2"/>
      <c r="B95" s="2"/>
      <c r="C95" s="2"/>
      <c r="D95" s="2"/>
      <c r="E95" s="2"/>
      <c r="F95" s="2"/>
      <c r="G95" s="2"/>
      <c r="H95" s="2"/>
      <c r="I95" s="2"/>
      <c r="J95" s="2"/>
      <c r="K95" s="2"/>
      <c r="L95" s="2"/>
      <c r="M95" s="2"/>
      <c r="N95" s="2"/>
      <c r="O95" s="2"/>
      <c r="P95" s="2"/>
      <c r="Q95" s="2"/>
      <c r="R95" s="2"/>
      <c r="S95" s="2"/>
    </row>
    <row r="96" spans="1:19">
      <c r="A96" s="2"/>
      <c r="B96" s="2"/>
      <c r="C96" s="2"/>
      <c r="D96" s="2"/>
      <c r="E96" s="2"/>
      <c r="F96" s="2"/>
      <c r="G96" s="2"/>
      <c r="H96" s="2"/>
      <c r="I96" s="2"/>
      <c r="J96" s="2"/>
      <c r="K96" s="2"/>
      <c r="L96" s="2"/>
      <c r="M96" s="2"/>
      <c r="N96" s="2"/>
      <c r="O96" s="2"/>
      <c r="P96" s="2"/>
      <c r="Q96" s="2"/>
      <c r="R96" s="2"/>
      <c r="S96" s="2"/>
    </row>
    <row r="97" spans="1:19">
      <c r="A97" s="2"/>
      <c r="B97" s="2"/>
      <c r="C97" s="2"/>
      <c r="D97" s="2"/>
      <c r="E97" s="2"/>
      <c r="F97" s="2"/>
      <c r="G97" s="2"/>
      <c r="H97" s="2"/>
      <c r="I97" s="2"/>
      <c r="J97" s="2"/>
      <c r="K97" s="2"/>
      <c r="L97" s="2"/>
      <c r="M97" s="2"/>
      <c r="N97" s="2"/>
      <c r="O97" s="2"/>
      <c r="P97" s="2"/>
      <c r="Q97" s="2"/>
      <c r="R97" s="2"/>
      <c r="S97" s="2"/>
    </row>
    <row r="98" spans="1:19">
      <c r="A98" s="2"/>
      <c r="B98" s="2"/>
      <c r="C98" s="2"/>
      <c r="D98" s="2"/>
      <c r="E98" s="2"/>
      <c r="F98" s="2"/>
      <c r="G98" s="2"/>
      <c r="H98" s="2"/>
      <c r="I98" s="2"/>
      <c r="J98" s="2"/>
      <c r="K98" s="2"/>
      <c r="L98" s="2"/>
      <c r="M98" s="2"/>
      <c r="N98" s="2"/>
      <c r="O98" s="2"/>
      <c r="P98" s="2"/>
      <c r="Q98" s="2"/>
      <c r="R98" s="2"/>
      <c r="S98" s="2"/>
    </row>
    <row r="99" spans="1:19">
      <c r="A99" s="2"/>
      <c r="B99" s="2"/>
      <c r="C99" s="2"/>
      <c r="D99" s="2"/>
      <c r="E99" s="2"/>
      <c r="F99" s="2"/>
      <c r="G99" s="2"/>
      <c r="H99" s="2"/>
      <c r="I99" s="2"/>
      <c r="J99" s="2"/>
      <c r="K99" s="2"/>
      <c r="L99" s="2"/>
      <c r="M99" s="2"/>
      <c r="N99" s="2"/>
      <c r="O99" s="2"/>
      <c r="P99" s="2"/>
      <c r="Q99" s="2"/>
      <c r="R99" s="2"/>
      <c r="S99" s="2"/>
    </row>
    <row r="100" spans="1:19">
      <c r="A100" s="2"/>
      <c r="B100" s="2"/>
      <c r="C100" s="2"/>
      <c r="D100" s="2"/>
      <c r="E100" s="2"/>
      <c r="F100" s="2"/>
      <c r="G100" s="2"/>
      <c r="H100" s="2"/>
      <c r="I100" s="2"/>
      <c r="J100" s="2"/>
      <c r="K100" s="2"/>
      <c r="L100" s="2"/>
      <c r="M100" s="2"/>
      <c r="N100" s="2"/>
      <c r="O100" s="2"/>
      <c r="P100" s="2"/>
      <c r="Q100" s="2"/>
      <c r="R100" s="2"/>
      <c r="S100" s="2"/>
    </row>
    <row r="101" spans="1:19">
      <c r="A101" s="2"/>
      <c r="B101" s="2"/>
      <c r="C101" s="2"/>
      <c r="D101" s="2"/>
      <c r="E101" s="2"/>
      <c r="F101" s="2"/>
      <c r="G101" s="2"/>
      <c r="H101" s="2"/>
      <c r="I101" s="2"/>
      <c r="J101" s="2"/>
      <c r="K101" s="2"/>
      <c r="L101" s="2"/>
      <c r="M101" s="2"/>
      <c r="N101" s="2"/>
      <c r="O101" s="2"/>
      <c r="P101" s="2"/>
      <c r="Q101" s="2"/>
      <c r="R101" s="2"/>
      <c r="S101" s="2"/>
    </row>
    <row r="102" spans="1:19">
      <c r="A102" s="2"/>
      <c r="B102" s="2"/>
      <c r="C102" s="2"/>
      <c r="D102" s="2"/>
      <c r="E102" s="2"/>
      <c r="F102" s="2"/>
      <c r="G102" s="2"/>
      <c r="H102" s="2"/>
      <c r="I102" s="2"/>
      <c r="J102" s="2"/>
      <c r="K102" s="2"/>
      <c r="L102" s="2"/>
      <c r="M102" s="2"/>
      <c r="N102" s="2"/>
      <c r="O102" s="2"/>
      <c r="P102" s="2"/>
      <c r="Q102" s="2"/>
      <c r="R102" s="2"/>
      <c r="S102" s="2"/>
    </row>
    <row r="103" spans="1:19">
      <c r="A103" s="2"/>
      <c r="B103" s="2"/>
      <c r="C103" s="2"/>
      <c r="D103" s="2"/>
      <c r="E103" s="2"/>
      <c r="F103" s="2"/>
      <c r="G103" s="2"/>
      <c r="H103" s="2"/>
      <c r="I103" s="2"/>
      <c r="J103" s="2"/>
      <c r="K103" s="2"/>
      <c r="L103" s="2"/>
      <c r="M103" s="2"/>
      <c r="N103" s="2"/>
      <c r="O103" s="2"/>
      <c r="P103" s="2"/>
      <c r="Q103" s="2"/>
      <c r="R103" s="2"/>
      <c r="S103" s="2"/>
    </row>
    <row r="104" spans="1:19">
      <c r="A104" s="2"/>
      <c r="B104" s="2"/>
      <c r="C104" s="2"/>
      <c r="D104" s="2"/>
      <c r="E104" s="2"/>
      <c r="F104" s="2"/>
      <c r="G104" s="2"/>
      <c r="H104" s="2"/>
      <c r="I104" s="2"/>
      <c r="J104" s="2"/>
      <c r="K104" s="2"/>
      <c r="L104" s="2"/>
      <c r="M104" s="2"/>
      <c r="N104" s="2"/>
      <c r="O104" s="2"/>
      <c r="P104" s="2"/>
      <c r="Q104" s="2"/>
      <c r="R104" s="2"/>
      <c r="S104" s="2"/>
    </row>
    <row r="105" spans="1:19">
      <c r="A105" s="2"/>
      <c r="B105" s="2"/>
      <c r="C105" s="2"/>
      <c r="D105" s="2"/>
      <c r="E105" s="2"/>
      <c r="F105" s="2"/>
      <c r="G105" s="2"/>
      <c r="H105" s="2"/>
      <c r="I105" s="2"/>
      <c r="J105" s="2"/>
      <c r="K105" s="2"/>
      <c r="L105" s="2"/>
      <c r="M105" s="2"/>
      <c r="N105" s="2"/>
      <c r="O105" s="2"/>
      <c r="P105" s="2"/>
      <c r="Q105" s="2"/>
      <c r="R105" s="2"/>
      <c r="S105" s="2"/>
    </row>
    <row r="106" spans="1:19">
      <c r="A106" s="2"/>
      <c r="B106" s="2"/>
      <c r="C106" s="2"/>
      <c r="D106" s="2"/>
      <c r="E106" s="2"/>
      <c r="F106" s="2"/>
      <c r="G106" s="2"/>
      <c r="H106" s="2"/>
      <c r="I106" s="2"/>
      <c r="J106" s="2"/>
      <c r="K106" s="2"/>
      <c r="L106" s="2"/>
      <c r="M106" s="2"/>
      <c r="N106" s="2"/>
      <c r="O106" s="2"/>
      <c r="P106" s="2"/>
      <c r="Q106" s="2"/>
      <c r="R106" s="2"/>
      <c r="S106" s="2"/>
    </row>
    <row r="107" spans="1:19">
      <c r="A107" s="2"/>
      <c r="B107" s="2"/>
      <c r="C107" s="2"/>
      <c r="D107" s="2"/>
      <c r="E107" s="2"/>
      <c r="F107" s="2"/>
      <c r="G107" s="2"/>
      <c r="H107" s="2"/>
      <c r="I107" s="2"/>
      <c r="J107" s="2"/>
      <c r="K107" s="2"/>
      <c r="L107" s="2"/>
      <c r="M107" s="2"/>
      <c r="N107" s="2"/>
      <c r="O107" s="2"/>
      <c r="P107" s="2"/>
      <c r="Q107" s="2"/>
      <c r="R107" s="2"/>
      <c r="S107" s="2"/>
    </row>
    <row r="108" spans="1:19">
      <c r="A108" s="2"/>
      <c r="B108" s="2"/>
      <c r="C108" s="2"/>
      <c r="D108" s="2"/>
      <c r="E108" s="2"/>
      <c r="F108" s="2"/>
      <c r="G108" s="2"/>
      <c r="H108" s="2"/>
      <c r="I108" s="2"/>
      <c r="J108" s="2"/>
      <c r="K108" s="2"/>
      <c r="L108" s="2"/>
      <c r="M108" s="2"/>
      <c r="N108" s="2"/>
      <c r="O108" s="2"/>
      <c r="P108" s="2"/>
      <c r="Q108" s="2"/>
      <c r="R108" s="2"/>
      <c r="S108" s="2"/>
    </row>
    <row r="109" spans="1:19">
      <c r="A109" s="2"/>
      <c r="B109" s="2"/>
      <c r="C109" s="2"/>
      <c r="D109" s="2"/>
      <c r="E109" s="2"/>
      <c r="F109" s="2"/>
      <c r="G109" s="2"/>
      <c r="H109" s="2"/>
      <c r="I109" s="2"/>
      <c r="J109" s="2"/>
      <c r="K109" s="2"/>
      <c r="L109" s="2"/>
      <c r="M109" s="2"/>
      <c r="N109" s="2"/>
      <c r="O109" s="2"/>
      <c r="P109" s="2"/>
      <c r="Q109" s="2"/>
      <c r="R109" s="2"/>
      <c r="S109" s="2"/>
    </row>
    <row r="110" spans="1:19">
      <c r="A110" s="2"/>
      <c r="B110" s="2"/>
      <c r="C110" s="2"/>
      <c r="D110" s="2"/>
      <c r="E110" s="2"/>
      <c r="F110" s="2"/>
      <c r="G110" s="2"/>
      <c r="H110" s="2"/>
      <c r="I110" s="2"/>
      <c r="J110" s="2"/>
      <c r="K110" s="2"/>
      <c r="L110" s="2"/>
      <c r="M110" s="2"/>
      <c r="N110" s="2"/>
      <c r="O110" s="2"/>
      <c r="P110" s="2"/>
      <c r="Q110" s="2"/>
      <c r="R110" s="2"/>
      <c r="S110" s="2"/>
    </row>
    <row r="111" spans="1:19">
      <c r="A111" s="2"/>
      <c r="B111" s="2"/>
      <c r="C111" s="2"/>
      <c r="D111" s="2"/>
      <c r="E111" s="2"/>
      <c r="F111" s="2"/>
      <c r="G111" s="2"/>
      <c r="H111" s="2"/>
      <c r="I111" s="2"/>
      <c r="J111" s="2"/>
      <c r="K111" s="2"/>
      <c r="L111" s="2"/>
      <c r="M111" s="2"/>
      <c r="N111" s="2"/>
      <c r="O111" s="2"/>
      <c r="P111" s="2"/>
      <c r="Q111" s="2"/>
      <c r="R111" s="2"/>
      <c r="S111" s="2"/>
    </row>
  </sheetData>
  <sheetProtection sheet="1" objects="1" scenarios="1"/>
  <protectedRanges>
    <protectedRange sqref="I71:J75 F71:G75 I65:J69 F65:G69 D55:D62 E40:F47 D29:I37 D10:D19 F14 F13 H13 H14 K14 M14 O14" name="範囲1"/>
  </protectedRanges>
  <phoneticPr fontId="1" type="Hiragana"/>
  <conditionalFormatting sqref="D57:D61">
    <cfRule type="expression" dxfId="6" priority="2">
      <formula>$D$56&lt;&gt;"○"</formula>
    </cfRule>
    <cfRule type="expression" dxfId="5" priority="1">
      <formula>$D$56="○"</formula>
    </cfRule>
  </conditionalFormatting>
  <dataValidations count="1">
    <dataValidation type="list" allowBlank="1" showDropDown="0" showInputMessage="1" showErrorMessage="1" sqref="D55:D62 G29:I37">
      <formula1>"○"</formula1>
    </dataValidation>
  </dataValidations>
  <pageMargins left="0.23622047244094488" right="0.23622047244094488" top="0.74803149606299213" bottom="0.74803149606299213" header="0.31496062992125984" footer="0.31496062992125984"/>
  <pageSetup paperSize="9" scale="51" fitToWidth="1" fitToHeight="2" orientation="landscape" usePrinterDefaults="1" r:id="rId1"/>
  <rowBreaks count="1" manualBreakCount="1">
    <brk id="51"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7" tint="0.6"/>
  </sheetPr>
  <dimension ref="A1:X29"/>
  <sheetViews>
    <sheetView zoomScale="85" zoomScaleNormal="85" workbookViewId="0">
      <selection activeCell="R4" sqref="R4"/>
    </sheetView>
  </sheetViews>
  <sheetFormatPr defaultRowHeight="18.600000000000001" customHeight="1"/>
  <cols>
    <col min="1" max="16384" width="3.6640625" customWidth="1"/>
  </cols>
  <sheetData>
    <row r="1" spans="1:24" ht="18.600000000000001" customHeight="1">
      <c r="A1" t="s">
        <v>35</v>
      </c>
    </row>
    <row r="3" spans="1:24" ht="18.600000000000001" customHeight="1">
      <c r="J3" t="s">
        <v>38</v>
      </c>
    </row>
    <row r="4" spans="1:24" ht="18.600000000000001" customHeight="1">
      <c r="P4" s="69" t="str">
        <f>IFERROR(IF(R4&lt;&gt;"","令和",""),"")</f>
        <v>令和</v>
      </c>
      <c r="R4" s="11">
        <v>7</v>
      </c>
      <c r="S4" t="s">
        <v>8</v>
      </c>
      <c r="T4" s="11">
        <v>3</v>
      </c>
      <c r="U4" t="s">
        <v>1</v>
      </c>
      <c r="V4" s="11">
        <v>30</v>
      </c>
      <c r="W4" t="s">
        <v>9</v>
      </c>
    </row>
    <row r="5" spans="1:24" ht="18.600000000000001" customHeight="1">
      <c r="B5" t="s">
        <v>5</v>
      </c>
    </row>
    <row r="6" spans="1:24" ht="23" customHeight="1">
      <c r="G6" s="47"/>
      <c r="K6" s="11"/>
      <c r="L6" s="52"/>
      <c r="M6" s="11" t="s">
        <v>148</v>
      </c>
      <c r="O6" s="68" t="str">
        <f>入力フォーム!U15</f>
        <v>入力してください</v>
      </c>
      <c r="P6" s="70"/>
      <c r="Q6" s="70"/>
      <c r="R6" s="70"/>
      <c r="S6" s="70"/>
      <c r="T6" s="70"/>
      <c r="U6" s="70"/>
      <c r="V6" s="70"/>
      <c r="W6" s="70"/>
      <c r="X6" s="70"/>
    </row>
    <row r="7" spans="1:24" ht="23" customHeight="1">
      <c r="G7" s="11" t="s">
        <v>160</v>
      </c>
      <c r="K7" s="11"/>
      <c r="L7" s="52"/>
      <c r="M7" s="11" t="s">
        <v>161</v>
      </c>
      <c r="O7" s="68" t="str">
        <f>入力フォーム!U16</f>
        <v>入力してください</v>
      </c>
      <c r="P7" s="70"/>
      <c r="Q7" s="70"/>
      <c r="R7" s="70"/>
      <c r="S7" s="70"/>
      <c r="T7" s="70"/>
      <c r="U7" s="70"/>
      <c r="V7" s="70"/>
      <c r="W7" s="70"/>
      <c r="X7" s="70"/>
    </row>
    <row r="8" spans="1:24" ht="23" customHeight="1">
      <c r="L8" s="52"/>
      <c r="M8" s="11" t="s">
        <v>133</v>
      </c>
      <c r="O8" s="68" t="str">
        <f>入力フォーム!V17</f>
        <v>入力してください</v>
      </c>
      <c r="P8" s="70"/>
      <c r="Q8" s="70"/>
      <c r="R8" s="70"/>
      <c r="S8" s="70"/>
      <c r="T8" s="70"/>
      <c r="U8" s="70"/>
      <c r="V8" s="70"/>
      <c r="W8" s="70"/>
      <c r="X8" s="70"/>
    </row>
    <row r="9" spans="1:24" ht="18.600000000000001" customHeight="1">
      <c r="B9" t="s">
        <v>36</v>
      </c>
    </row>
    <row r="10" spans="1:24" ht="30" customHeight="1">
      <c r="B10" s="42" t="s">
        <v>17</v>
      </c>
      <c r="C10" s="48"/>
      <c r="D10" s="48"/>
      <c r="E10" s="48"/>
      <c r="F10" s="48"/>
      <c r="G10" s="56" t="str">
        <f>入力フォーム!U25</f>
        <v>別添、利用申込書を参照</v>
      </c>
      <c r="H10" s="48"/>
      <c r="I10" s="48"/>
      <c r="J10" s="48"/>
      <c r="K10" s="48"/>
      <c r="L10" s="48"/>
      <c r="M10" s="48"/>
      <c r="N10" s="48"/>
      <c r="O10" s="48"/>
      <c r="P10" s="48"/>
      <c r="Q10" s="48"/>
      <c r="R10" s="48"/>
      <c r="S10" s="48"/>
      <c r="T10" s="48"/>
      <c r="U10" s="48"/>
      <c r="V10" s="48"/>
      <c r="W10" s="48"/>
      <c r="X10" s="58"/>
    </row>
    <row r="11" spans="1:24" ht="30" customHeight="1">
      <c r="B11" s="42" t="s">
        <v>42</v>
      </c>
      <c r="C11" s="48"/>
      <c r="D11" s="48"/>
      <c r="E11" s="48"/>
      <c r="F11" s="48"/>
      <c r="G11" s="45" t="str">
        <f>入力フォーム!U26</f>
        <v>別添、利用申込書を参照</v>
      </c>
      <c r="H11" s="48"/>
      <c r="I11" s="48"/>
      <c r="J11" s="48"/>
      <c r="K11" s="48"/>
      <c r="L11" s="48"/>
      <c r="M11" s="48"/>
      <c r="N11" s="48"/>
      <c r="O11" s="48"/>
      <c r="P11" s="48"/>
      <c r="Q11" s="48"/>
      <c r="R11" s="48"/>
      <c r="S11" s="48"/>
      <c r="T11" s="48"/>
      <c r="U11" s="48"/>
      <c r="V11" s="48"/>
      <c r="W11" s="48"/>
      <c r="X11" s="58"/>
    </row>
    <row r="12" spans="1:24" ht="30" customHeight="1">
      <c r="B12" s="42" t="s">
        <v>46</v>
      </c>
      <c r="C12" s="48"/>
      <c r="D12" s="48"/>
      <c r="E12" s="48"/>
      <c r="F12" s="48"/>
      <c r="G12" s="45" t="str">
        <f>入力フォーム!U27</f>
        <v>別添、利用申込書を参照</v>
      </c>
      <c r="H12" s="48"/>
      <c r="I12" s="48"/>
      <c r="J12" s="48"/>
      <c r="K12" s="48"/>
      <c r="L12" s="48"/>
      <c r="M12" s="48"/>
      <c r="N12" s="48"/>
      <c r="O12" s="48"/>
      <c r="P12" s="48"/>
      <c r="Q12" s="48"/>
      <c r="R12" s="48"/>
      <c r="S12" s="48"/>
      <c r="T12" s="48"/>
      <c r="U12" s="48"/>
      <c r="V12" s="48"/>
      <c r="W12" s="48"/>
      <c r="X12" s="58"/>
    </row>
    <row r="13" spans="1:24" ht="18.600000000000001" customHeight="1">
      <c r="B13" s="42" t="s">
        <v>56</v>
      </c>
      <c r="C13" s="48"/>
      <c r="D13" s="48"/>
      <c r="E13" s="48"/>
      <c r="F13" s="48"/>
      <c r="G13" s="48"/>
      <c r="H13" s="48"/>
      <c r="I13" s="48"/>
      <c r="J13" s="48"/>
      <c r="K13" s="48"/>
      <c r="L13" s="58"/>
      <c r="M13" s="42" t="s">
        <v>65</v>
      </c>
      <c r="N13" s="48"/>
      <c r="O13" s="48"/>
      <c r="P13" s="48"/>
      <c r="Q13" s="48"/>
      <c r="R13" s="48"/>
      <c r="S13" s="48"/>
      <c r="T13" s="48"/>
      <c r="U13" s="48"/>
      <c r="V13" s="48"/>
      <c r="W13" s="48"/>
      <c r="X13" s="58"/>
    </row>
    <row r="14" spans="1:24" ht="23.4" customHeight="1">
      <c r="B14" s="43"/>
      <c r="C14" s="49"/>
      <c r="D14" s="49"/>
      <c r="E14" s="49"/>
      <c r="F14" s="49"/>
      <c r="G14" s="49"/>
      <c r="H14" s="49"/>
      <c r="I14" s="57" t="s">
        <v>64</v>
      </c>
      <c r="J14" s="59"/>
      <c r="K14" s="59"/>
      <c r="L14" s="59"/>
      <c r="M14" s="64"/>
      <c r="N14" s="63"/>
      <c r="O14" s="63"/>
      <c r="P14" s="67"/>
      <c r="Q14" s="42" t="s">
        <v>58</v>
      </c>
      <c r="R14" s="48"/>
      <c r="S14" s="48"/>
      <c r="T14" s="58"/>
      <c r="U14" s="64" t="s">
        <v>52</v>
      </c>
      <c r="V14" s="63"/>
      <c r="W14" s="63"/>
      <c r="X14" s="67"/>
    </row>
    <row r="15" spans="1:24" ht="30" customHeight="1">
      <c r="B15" s="44" t="s">
        <v>63</v>
      </c>
      <c r="C15" s="50"/>
      <c r="D15" s="50"/>
      <c r="E15" s="50"/>
      <c r="F15" s="50"/>
      <c r="G15" s="50"/>
      <c r="H15" s="50"/>
      <c r="I15" s="55"/>
      <c r="J15" s="60"/>
      <c r="K15" s="60"/>
      <c r="L15" s="60"/>
      <c r="M15" s="42" t="s">
        <v>23</v>
      </c>
      <c r="N15" s="48"/>
      <c r="O15" s="48"/>
      <c r="P15" s="58"/>
      <c r="Q15" s="64"/>
      <c r="R15" s="72" t="str">
        <f>入力フォーム!U40</f>
        <v/>
      </c>
      <c r="S15" s="48"/>
      <c r="T15" s="74" t="str">
        <f t="shared" ref="T15:T23" si="0">IFERROR(IF(R15&lt;&gt;"","人",""),"")</f>
        <v/>
      </c>
      <c r="U15" s="76"/>
      <c r="V15" s="72" t="str">
        <f>入力フォーム!V40</f>
        <v/>
      </c>
      <c r="W15" s="48"/>
      <c r="X15" s="74" t="str">
        <f t="shared" ref="X15:X24" si="1">IFERROR(IF(V15&lt;&gt;"","人",""),"")</f>
        <v/>
      </c>
    </row>
    <row r="16" spans="1:24" ht="30" customHeight="1">
      <c r="B16" s="45" t="str">
        <f>入力フォーム!Z29</f>
        <v/>
      </c>
      <c r="C16" s="48"/>
      <c r="D16" s="48"/>
      <c r="E16" s="48"/>
      <c r="F16" s="48"/>
      <c r="G16" s="48"/>
      <c r="H16" s="48"/>
      <c r="I16" s="58"/>
      <c r="J16" s="61" t="str">
        <f>入力フォーム!AA29</f>
        <v/>
      </c>
      <c r="K16" s="61" t="str">
        <f>入力フォーム!AB29</f>
        <v/>
      </c>
      <c r="L16" s="61" t="str">
        <f>入力フォーム!AC29</f>
        <v/>
      </c>
      <c r="M16" s="65" t="s">
        <v>59</v>
      </c>
      <c r="N16" s="48"/>
      <c r="O16" s="48"/>
      <c r="P16" s="58"/>
      <c r="Q16" s="64"/>
      <c r="R16" s="72" t="str">
        <f>入力フォーム!U41</f>
        <v/>
      </c>
      <c r="S16" s="48"/>
      <c r="T16" s="74" t="str">
        <f t="shared" si="0"/>
        <v/>
      </c>
      <c r="U16" s="76"/>
      <c r="V16" s="72" t="str">
        <f>入力フォーム!V41</f>
        <v/>
      </c>
      <c r="W16" s="48"/>
      <c r="X16" s="74" t="str">
        <f t="shared" si="1"/>
        <v/>
      </c>
    </row>
    <row r="17" spans="2:24" ht="30" customHeight="1">
      <c r="B17" s="45" t="str">
        <f>入力フォーム!Z30</f>
        <v/>
      </c>
      <c r="C17" s="48"/>
      <c r="D17" s="48"/>
      <c r="E17" s="48"/>
      <c r="F17" s="48"/>
      <c r="G17" s="48"/>
      <c r="H17" s="48"/>
      <c r="I17" s="58"/>
      <c r="J17" s="61" t="str">
        <f>入力フォーム!AA30</f>
        <v/>
      </c>
      <c r="K17" s="61" t="str">
        <f>入力フォーム!AB30</f>
        <v/>
      </c>
      <c r="L17" s="61" t="str">
        <f>入力フォーム!AC30</f>
        <v/>
      </c>
      <c r="M17" s="65" t="s">
        <v>49</v>
      </c>
      <c r="N17" s="48"/>
      <c r="O17" s="48"/>
      <c r="P17" s="58"/>
      <c r="Q17" s="64"/>
      <c r="R17" s="72" t="str">
        <f>入力フォーム!U42</f>
        <v/>
      </c>
      <c r="S17" s="48"/>
      <c r="T17" s="74" t="str">
        <f t="shared" si="0"/>
        <v/>
      </c>
      <c r="U17" s="76"/>
      <c r="V17" s="72" t="str">
        <f>入力フォーム!V42</f>
        <v/>
      </c>
      <c r="W17" s="48"/>
      <c r="X17" s="74" t="str">
        <f t="shared" si="1"/>
        <v/>
      </c>
    </row>
    <row r="18" spans="2:24" ht="30" customHeight="1">
      <c r="B18" s="45" t="str">
        <f>入力フォーム!Z31</f>
        <v/>
      </c>
      <c r="C18" s="48"/>
      <c r="D18" s="48"/>
      <c r="E18" s="48"/>
      <c r="F18" s="48"/>
      <c r="G18" s="48"/>
      <c r="H18" s="48"/>
      <c r="I18" s="58"/>
      <c r="J18" s="61" t="str">
        <f>入力フォーム!AA31</f>
        <v/>
      </c>
      <c r="K18" s="61" t="str">
        <f>入力フォーム!AB31</f>
        <v/>
      </c>
      <c r="L18" s="61" t="str">
        <f>入力フォーム!AC31</f>
        <v/>
      </c>
      <c r="M18" s="66" t="s">
        <v>27</v>
      </c>
      <c r="N18" s="52"/>
      <c r="O18" s="52"/>
      <c r="P18" s="71"/>
      <c r="Q18" s="64"/>
      <c r="R18" s="72" t="str">
        <f>入力フォーム!U43</f>
        <v/>
      </c>
      <c r="S18" s="48"/>
      <c r="T18" s="74" t="str">
        <f t="shared" si="0"/>
        <v/>
      </c>
      <c r="U18" s="76"/>
      <c r="V18" s="72" t="str">
        <f>入力フォーム!V43</f>
        <v/>
      </c>
      <c r="W18" s="48"/>
      <c r="X18" s="74" t="str">
        <f t="shared" si="1"/>
        <v/>
      </c>
    </row>
    <row r="19" spans="2:24" ht="30" customHeight="1">
      <c r="B19" s="45" t="str">
        <f>入力フォーム!Z32</f>
        <v/>
      </c>
      <c r="C19" s="48"/>
      <c r="D19" s="48"/>
      <c r="E19" s="48"/>
      <c r="F19" s="48"/>
      <c r="G19" s="48"/>
      <c r="H19" s="48"/>
      <c r="I19" s="58"/>
      <c r="J19" s="61" t="str">
        <f>入力フォーム!AA32</f>
        <v/>
      </c>
      <c r="K19" s="61" t="str">
        <f>入力フォーム!AB32</f>
        <v/>
      </c>
      <c r="L19" s="61" t="str">
        <f>入力フォーム!AC32</f>
        <v/>
      </c>
      <c r="M19" s="65" t="s">
        <v>53</v>
      </c>
      <c r="N19" s="48"/>
      <c r="O19" s="48"/>
      <c r="P19" s="58"/>
      <c r="Q19" s="64"/>
      <c r="R19" s="72" t="str">
        <f>入力フォーム!U44</f>
        <v/>
      </c>
      <c r="S19" s="48"/>
      <c r="T19" s="74" t="str">
        <f t="shared" si="0"/>
        <v/>
      </c>
      <c r="U19" s="76"/>
      <c r="V19" s="72" t="str">
        <f>入力フォーム!V44</f>
        <v/>
      </c>
      <c r="W19" s="48"/>
      <c r="X19" s="74" t="str">
        <f t="shared" si="1"/>
        <v/>
      </c>
    </row>
    <row r="20" spans="2:24" ht="30" customHeight="1">
      <c r="B20" s="45" t="str">
        <f>入力フォーム!Z33</f>
        <v/>
      </c>
      <c r="C20" s="48"/>
      <c r="D20" s="48"/>
      <c r="E20" s="48"/>
      <c r="F20" s="48"/>
      <c r="G20" s="48"/>
      <c r="H20" s="48"/>
      <c r="I20" s="58"/>
      <c r="J20" s="61" t="str">
        <f>入力フォーム!AA33</f>
        <v/>
      </c>
      <c r="K20" s="61" t="str">
        <f>入力フォーム!AB33</f>
        <v/>
      </c>
      <c r="L20" s="61" t="str">
        <f>入力フォーム!AC33</f>
        <v/>
      </c>
      <c r="M20" s="65" t="s">
        <v>60</v>
      </c>
      <c r="N20" s="48"/>
      <c r="O20" s="48"/>
      <c r="P20" s="58"/>
      <c r="Q20" s="64"/>
      <c r="R20" s="72" t="str">
        <f>入力フォーム!U45</f>
        <v/>
      </c>
      <c r="S20" s="48"/>
      <c r="T20" s="74" t="str">
        <f t="shared" si="0"/>
        <v/>
      </c>
      <c r="U20" s="76"/>
      <c r="V20" s="72" t="str">
        <f>入力フォーム!V45</f>
        <v/>
      </c>
      <c r="W20" s="48"/>
      <c r="X20" s="74" t="str">
        <f t="shared" si="1"/>
        <v/>
      </c>
    </row>
    <row r="21" spans="2:24" ht="30" customHeight="1">
      <c r="B21" s="45" t="str">
        <f>入力フォーム!Z34</f>
        <v/>
      </c>
      <c r="C21" s="48"/>
      <c r="D21" s="48"/>
      <c r="E21" s="48"/>
      <c r="F21" s="48"/>
      <c r="G21" s="48"/>
      <c r="H21" s="48"/>
      <c r="I21" s="58"/>
      <c r="J21" s="61" t="str">
        <f>入力フォーム!AA34</f>
        <v/>
      </c>
      <c r="K21" s="61" t="str">
        <f>入力フォーム!AB34</f>
        <v/>
      </c>
      <c r="L21" s="61" t="str">
        <f>入力フォーム!AC34</f>
        <v/>
      </c>
      <c r="M21" s="65" t="s">
        <v>50</v>
      </c>
      <c r="N21" s="48"/>
      <c r="O21" s="48"/>
      <c r="P21" s="58"/>
      <c r="Q21" s="64"/>
      <c r="R21" s="72" t="str">
        <f>入力フォーム!U46</f>
        <v/>
      </c>
      <c r="S21" s="48"/>
      <c r="T21" s="74" t="str">
        <f t="shared" si="0"/>
        <v/>
      </c>
      <c r="U21" s="76"/>
      <c r="V21" s="72" t="str">
        <f>入力フォーム!V46</f>
        <v/>
      </c>
      <c r="W21" s="48"/>
      <c r="X21" s="74" t="str">
        <f t="shared" si="1"/>
        <v/>
      </c>
    </row>
    <row r="22" spans="2:24" ht="30" customHeight="1">
      <c r="B22" s="45" t="str">
        <f>入力フォーム!Z35</f>
        <v/>
      </c>
      <c r="C22" s="48"/>
      <c r="D22" s="48"/>
      <c r="E22" s="48"/>
      <c r="F22" s="48"/>
      <c r="G22" s="48"/>
      <c r="H22" s="48"/>
      <c r="I22" s="58"/>
      <c r="J22" s="61" t="str">
        <f>入力フォーム!AA35</f>
        <v/>
      </c>
      <c r="K22" s="61" t="str">
        <f>入力フォーム!AB35</f>
        <v/>
      </c>
      <c r="L22" s="61" t="str">
        <f>入力フォーム!AC35</f>
        <v/>
      </c>
      <c r="M22" s="65" t="s">
        <v>61</v>
      </c>
      <c r="N22" s="48"/>
      <c r="O22" s="48"/>
      <c r="P22" s="58"/>
      <c r="Q22" s="64"/>
      <c r="R22" s="72" t="str">
        <f>入力フォーム!U47</f>
        <v/>
      </c>
      <c r="S22" s="48"/>
      <c r="T22" s="74" t="str">
        <f t="shared" si="0"/>
        <v/>
      </c>
      <c r="U22" s="76"/>
      <c r="V22" s="72" t="str">
        <f>入力フォーム!V47</f>
        <v/>
      </c>
      <c r="W22" s="48"/>
      <c r="X22" s="74" t="str">
        <f t="shared" si="1"/>
        <v/>
      </c>
    </row>
    <row r="23" spans="2:24" ht="30" customHeight="1">
      <c r="B23" s="45" t="str">
        <f>入力フォーム!Z36</f>
        <v/>
      </c>
      <c r="C23" s="48"/>
      <c r="D23" s="48"/>
      <c r="E23" s="48"/>
      <c r="F23" s="48"/>
      <c r="G23" s="48"/>
      <c r="H23" s="48"/>
      <c r="I23" s="58"/>
      <c r="J23" s="61" t="str">
        <f>入力フォーム!AA36</f>
        <v/>
      </c>
      <c r="K23" s="61" t="str">
        <f>入力フォーム!AB36</f>
        <v/>
      </c>
      <c r="L23" s="61" t="str">
        <f>入力フォーム!AC36</f>
        <v/>
      </c>
      <c r="M23" s="65" t="s">
        <v>62</v>
      </c>
      <c r="N23" s="48"/>
      <c r="O23" s="48"/>
      <c r="P23" s="58"/>
      <c r="Q23" s="64"/>
      <c r="R23" s="72" t="str">
        <f>入力フォーム!U48</f>
        <v>０</v>
      </c>
      <c r="S23" s="48"/>
      <c r="T23" s="74" t="str">
        <f t="shared" si="0"/>
        <v>人</v>
      </c>
      <c r="U23" s="76"/>
      <c r="V23" s="72" t="str">
        <f>入力フォーム!V48</f>
        <v>０</v>
      </c>
      <c r="W23" s="48"/>
      <c r="X23" s="74" t="str">
        <f t="shared" si="1"/>
        <v>人</v>
      </c>
    </row>
    <row r="24" spans="2:24" ht="30" customHeight="1">
      <c r="B24" s="45" t="str">
        <f>入力フォーム!Z37</f>
        <v/>
      </c>
      <c r="C24" s="48"/>
      <c r="D24" s="48"/>
      <c r="E24" s="48"/>
      <c r="F24" s="48"/>
      <c r="G24" s="48"/>
      <c r="H24" s="48"/>
      <c r="I24" s="58"/>
      <c r="J24" s="61" t="str">
        <f>入力フォーム!AA37</f>
        <v/>
      </c>
      <c r="K24" s="61" t="str">
        <f>入力フォーム!AB37</f>
        <v/>
      </c>
      <c r="L24" s="61" t="str">
        <f>入力フォーム!AC37</f>
        <v/>
      </c>
      <c r="M24" s="65" t="s">
        <v>47</v>
      </c>
      <c r="N24" s="48"/>
      <c r="O24" s="48"/>
      <c r="P24" s="58"/>
      <c r="Q24" s="64"/>
      <c r="R24" s="48"/>
      <c r="S24" s="48"/>
      <c r="T24" s="75"/>
      <c r="U24" s="77"/>
      <c r="V24" s="72" t="str">
        <f>入力フォーム!V49</f>
        <v>０</v>
      </c>
      <c r="W24" s="48"/>
      <c r="X24" s="74" t="str">
        <f t="shared" si="1"/>
        <v>人</v>
      </c>
    </row>
    <row r="25" spans="2:24" ht="38.6" customHeight="1">
      <c r="B25" s="43"/>
      <c r="C25" s="51"/>
      <c r="D25" s="53"/>
      <c r="E25" s="42" t="s">
        <v>40</v>
      </c>
      <c r="F25" s="48"/>
      <c r="G25" s="48"/>
      <c r="H25" s="48"/>
      <c r="I25" s="58"/>
      <c r="J25" s="62" t="str">
        <f>入力フォーム!U15</f>
        <v>入力してください</v>
      </c>
      <c r="K25" s="63"/>
      <c r="L25" s="63"/>
      <c r="M25" s="63"/>
      <c r="N25" s="63"/>
      <c r="O25" s="63"/>
      <c r="P25" s="63"/>
      <c r="Q25" s="63"/>
      <c r="R25" s="63"/>
      <c r="S25" s="63"/>
      <c r="T25" s="63"/>
      <c r="U25" s="63"/>
      <c r="V25" s="63"/>
      <c r="W25" s="63"/>
      <c r="X25" s="67"/>
    </row>
    <row r="26" spans="2:24" ht="38.6" customHeight="1">
      <c r="B26" s="46" t="s">
        <v>44</v>
      </c>
      <c r="C26" s="52"/>
      <c r="D26" s="54"/>
      <c r="E26" s="42" t="s">
        <v>45</v>
      </c>
      <c r="F26" s="48"/>
      <c r="G26" s="48"/>
      <c r="H26" s="48"/>
      <c r="I26" s="58"/>
      <c r="J26" s="62" t="str">
        <f>入力フォーム!U16</f>
        <v>入力してください</v>
      </c>
      <c r="K26" s="63"/>
      <c r="L26" s="63"/>
      <c r="M26" s="63"/>
      <c r="N26" s="63"/>
      <c r="O26" s="63"/>
      <c r="P26" s="63"/>
      <c r="Q26" s="63"/>
      <c r="R26" s="63"/>
      <c r="S26" s="63"/>
      <c r="T26" s="63"/>
      <c r="U26" s="63"/>
      <c r="V26" s="63"/>
      <c r="W26" s="63"/>
      <c r="X26" s="67"/>
    </row>
    <row r="27" spans="2:24" ht="38.6" customHeight="1">
      <c r="B27" s="46" t="s">
        <v>12</v>
      </c>
      <c r="C27" s="52"/>
      <c r="D27" s="54"/>
      <c r="E27" s="42" t="s">
        <v>41</v>
      </c>
      <c r="F27" s="48"/>
      <c r="G27" s="48"/>
      <c r="H27" s="48"/>
      <c r="I27" s="58"/>
      <c r="J27" s="62" t="str">
        <f>入力フォーム!U18</f>
        <v>入力してください</v>
      </c>
      <c r="K27" s="63"/>
      <c r="L27" s="63"/>
      <c r="M27" s="67"/>
      <c r="N27" s="42" t="s">
        <v>54</v>
      </c>
      <c r="O27" s="48"/>
      <c r="P27" s="58"/>
      <c r="Q27" s="45" t="str">
        <f>入力フォーム!U11</f>
        <v>入力してください</v>
      </c>
      <c r="R27" s="48"/>
      <c r="S27" s="48"/>
      <c r="T27" s="48"/>
      <c r="U27" s="48"/>
      <c r="V27" s="48"/>
      <c r="W27" s="48"/>
      <c r="X27" s="58"/>
    </row>
    <row r="28" spans="2:24" ht="38.6" customHeight="1">
      <c r="B28" s="44"/>
      <c r="C28" s="50"/>
      <c r="D28" s="55"/>
      <c r="E28" s="42" t="s">
        <v>31</v>
      </c>
      <c r="F28" s="48"/>
      <c r="G28" s="48"/>
      <c r="H28" s="48"/>
      <c r="I28" s="58"/>
      <c r="J28" s="62" t="str">
        <f>入力フォーム!U10</f>
        <v>入力してください</v>
      </c>
      <c r="K28" s="63"/>
      <c r="L28" s="63"/>
      <c r="M28" s="67"/>
      <c r="N28" s="42" t="s">
        <v>57</v>
      </c>
      <c r="O28" s="48"/>
      <c r="P28" s="58"/>
      <c r="Q28" s="56" t="str">
        <f>入力フォーム!U12</f>
        <v>入力してください</v>
      </c>
      <c r="R28" s="73"/>
      <c r="S28" s="73"/>
      <c r="T28" s="73"/>
      <c r="U28" s="73"/>
      <c r="V28" s="73"/>
      <c r="W28" s="73"/>
      <c r="X28" s="78"/>
    </row>
    <row r="29" spans="2:24" ht="18.600000000000001" customHeight="1">
      <c r="B29" s="47" t="s">
        <v>33</v>
      </c>
    </row>
  </sheetData>
  <sheetProtection sheet="1" objects="1" scenarios="1"/>
  <phoneticPr fontId="1" type="Hiragana"/>
  <conditionalFormatting sqref="G7 A1:F1048576 G8:H1048576 I1:XFD1048576 G1:H6">
    <cfRule type="containsText" dxfId="4" priority="1" text="入力してください">
      <formula>NOT(ISERROR(SEARCH("入力してください",A1)))</formula>
    </cfRule>
  </conditionalFormatting>
  <pageMargins left="0.7" right="0.7" top="0.75" bottom="0.75" header="0.3" footer="0.3"/>
  <pageSetup paperSize="9"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6"/>
  </sheetPr>
  <dimension ref="A1:X35"/>
  <sheetViews>
    <sheetView zoomScale="115" zoomScaleNormal="115" workbookViewId="0">
      <selection activeCell="AC7" sqref="AC7"/>
    </sheetView>
  </sheetViews>
  <sheetFormatPr defaultRowHeight="18.600000000000001" customHeight="1"/>
  <cols>
    <col min="1" max="16384" width="3.6640625" customWidth="1"/>
  </cols>
  <sheetData>
    <row r="1" spans="1:24" ht="18.600000000000001" customHeight="1">
      <c r="A1" t="s">
        <v>3</v>
      </c>
    </row>
    <row r="2" spans="1:24" ht="9.6" customHeight="1"/>
    <row r="3" spans="1:24" ht="18.600000000000001" customHeight="1">
      <c r="J3" t="s">
        <v>6</v>
      </c>
    </row>
    <row r="4" spans="1:24" ht="18.600000000000001" customHeight="1">
      <c r="P4" s="69" t="str">
        <f>IFERROR(IF(R4&lt;&gt;"","令和",""),"")</f>
        <v>令和</v>
      </c>
      <c r="R4" s="106" t="str">
        <f>入力フォーム!U13</f>
        <v>入力してください</v>
      </c>
      <c r="S4" t="s">
        <v>8</v>
      </c>
      <c r="T4" s="106" t="str">
        <f>入力フォーム!V13</f>
        <v>入力してください</v>
      </c>
      <c r="U4" t="s">
        <v>1</v>
      </c>
      <c r="V4" s="106" t="str">
        <f>入力フォーム!W13</f>
        <v>入力してください</v>
      </c>
      <c r="W4" t="s">
        <v>9</v>
      </c>
    </row>
    <row r="5" spans="1:24" ht="18.600000000000001" customHeight="1">
      <c r="B5" t="s">
        <v>5</v>
      </c>
    </row>
    <row r="6" spans="1:24" ht="16.8" customHeight="1">
      <c r="G6" s="11"/>
      <c r="I6" s="11"/>
      <c r="M6" s="11" t="s">
        <v>148</v>
      </c>
      <c r="O6" s="68" t="str">
        <f>入力フォーム!U15</f>
        <v>入力してください</v>
      </c>
      <c r="P6" s="52"/>
      <c r="Q6" s="52"/>
      <c r="R6" s="52"/>
      <c r="S6" s="52"/>
      <c r="T6" s="52"/>
      <c r="U6" s="52"/>
      <c r="V6" s="52"/>
      <c r="W6" s="52"/>
      <c r="X6" s="52"/>
    </row>
    <row r="7" spans="1:24" ht="16.8" customHeight="1">
      <c r="G7" s="11" t="s">
        <v>160</v>
      </c>
      <c r="I7" s="11"/>
      <c r="M7" s="11" t="s">
        <v>161</v>
      </c>
      <c r="O7" s="68" t="str">
        <f>入力フォーム!U16</f>
        <v>入力してください</v>
      </c>
      <c r="P7" s="52"/>
      <c r="Q7" s="52"/>
      <c r="R7" s="52"/>
      <c r="S7" s="52"/>
      <c r="T7" s="52"/>
      <c r="U7" s="52"/>
      <c r="V7" s="52"/>
      <c r="W7" s="52"/>
      <c r="X7" s="52"/>
    </row>
    <row r="8" spans="1:24" ht="16.8" customHeight="1">
      <c r="I8" s="11"/>
      <c r="M8" s="11" t="s">
        <v>133</v>
      </c>
      <c r="O8" s="68" t="str">
        <f>入力フォーム!V17</f>
        <v>入力してください</v>
      </c>
      <c r="P8" s="52"/>
      <c r="Q8" s="52"/>
      <c r="R8" s="52"/>
      <c r="S8" s="52"/>
      <c r="T8" s="52"/>
      <c r="U8" s="52"/>
      <c r="V8" s="52"/>
      <c r="W8" s="52"/>
      <c r="X8" s="52"/>
    </row>
    <row r="9" spans="1:24" ht="18.600000000000001" customHeight="1">
      <c r="B9" t="s">
        <v>13</v>
      </c>
    </row>
    <row r="10" spans="1:24" ht="25" customHeight="1">
      <c r="B10" s="64" t="s">
        <v>14</v>
      </c>
      <c r="C10" s="63"/>
      <c r="D10" s="67"/>
      <c r="E10" s="56" t="str">
        <f>入力フォーム!U19</f>
        <v>入力してください</v>
      </c>
      <c r="F10" s="48"/>
      <c r="G10" s="48"/>
      <c r="H10" s="48"/>
      <c r="I10" s="48"/>
      <c r="J10" s="48"/>
      <c r="K10" s="48"/>
      <c r="L10" s="48"/>
      <c r="M10" s="48"/>
      <c r="N10" s="48"/>
      <c r="O10" s="48"/>
      <c r="P10" s="48"/>
      <c r="Q10" s="48"/>
      <c r="R10" s="48"/>
      <c r="S10" s="48"/>
      <c r="T10" s="48"/>
      <c r="U10" s="48"/>
      <c r="V10" s="48"/>
      <c r="W10" s="48"/>
      <c r="X10" s="58"/>
    </row>
    <row r="11" spans="1:24" ht="18.600000000000001" customHeight="1">
      <c r="B11" s="43" t="s">
        <v>11</v>
      </c>
      <c r="C11" s="49"/>
      <c r="D11" s="84"/>
      <c r="E11" s="86" t="str">
        <f>入力フォーム!U55</f>
        <v/>
      </c>
      <c r="F11" s="91"/>
      <c r="G11" s="49"/>
      <c r="H11" s="49"/>
      <c r="I11" s="49"/>
      <c r="J11" s="49"/>
      <c r="K11" s="49"/>
      <c r="L11" s="49"/>
      <c r="M11" s="49"/>
      <c r="N11" s="49"/>
      <c r="O11" s="49"/>
      <c r="P11" s="49"/>
      <c r="Q11" s="49"/>
      <c r="R11" s="49"/>
      <c r="S11" s="49"/>
      <c r="T11" s="49"/>
      <c r="U11" s="49"/>
      <c r="V11" s="49"/>
      <c r="W11" s="49"/>
      <c r="X11" s="84"/>
    </row>
    <row r="12" spans="1:24" ht="18.600000000000001" customHeight="1">
      <c r="B12" s="79" t="s">
        <v>16</v>
      </c>
      <c r="D12" s="85"/>
      <c r="E12" s="87" t="str">
        <f>入力フォーム!U56</f>
        <v/>
      </c>
      <c r="F12" s="92"/>
      <c r="X12" s="85"/>
    </row>
    <row r="13" spans="1:24" ht="18.600000000000001" customHeight="1">
      <c r="B13" s="79" t="s">
        <v>19</v>
      </c>
      <c r="D13" s="85"/>
      <c r="E13" s="88"/>
      <c r="F13" s="93" t="str">
        <f>入力フォーム!U57</f>
        <v/>
      </c>
      <c r="G13" s="92"/>
      <c r="H13" s="94"/>
      <c r="I13" s="94"/>
      <c r="J13" s="94"/>
      <c r="K13" s="94"/>
      <c r="L13" s="94"/>
      <c r="M13" s="94"/>
      <c r="N13" s="94"/>
      <c r="O13" s="94"/>
      <c r="P13" s="94"/>
      <c r="Q13" s="94"/>
      <c r="R13" s="94"/>
      <c r="S13" s="94"/>
      <c r="T13" s="94"/>
      <c r="U13" s="94"/>
      <c r="V13" s="94"/>
      <c r="W13" s="94"/>
      <c r="X13" s="108"/>
    </row>
    <row r="14" spans="1:24" ht="15.6" customHeight="1">
      <c r="B14" s="79"/>
      <c r="D14" s="85"/>
      <c r="E14" s="88"/>
      <c r="H14" s="94"/>
      <c r="I14" s="94"/>
      <c r="J14" s="94"/>
      <c r="K14" s="94"/>
      <c r="L14" s="94"/>
      <c r="M14" s="94"/>
      <c r="N14" s="94"/>
      <c r="O14" s="94"/>
      <c r="P14" s="94"/>
      <c r="Q14" s="94"/>
      <c r="R14" s="94"/>
      <c r="S14" s="94"/>
      <c r="T14" s="94"/>
      <c r="U14" s="94"/>
      <c r="V14" s="94"/>
      <c r="W14" s="94"/>
      <c r="X14" s="108"/>
    </row>
    <row r="15" spans="1:24" ht="18.600000000000001" customHeight="1">
      <c r="B15" s="79"/>
      <c r="D15" s="85"/>
      <c r="E15" s="88"/>
      <c r="F15" s="93" t="str">
        <f>入力フォーム!U58</f>
        <v/>
      </c>
      <c r="H15" s="94"/>
      <c r="I15" s="94"/>
      <c r="J15" s="94"/>
      <c r="K15" s="94"/>
      <c r="L15" s="94"/>
      <c r="M15" s="94"/>
      <c r="N15" s="94"/>
      <c r="O15" s="94"/>
      <c r="P15" s="94"/>
      <c r="Q15" s="94"/>
      <c r="R15" s="94"/>
      <c r="S15" s="94"/>
      <c r="T15" s="94"/>
      <c r="U15" s="94"/>
      <c r="V15" s="94"/>
      <c r="W15" s="94"/>
      <c r="X15" s="108"/>
    </row>
    <row r="16" spans="1:24" ht="18.600000000000001" customHeight="1">
      <c r="B16" s="79"/>
      <c r="D16" s="85"/>
      <c r="E16" s="88"/>
      <c r="F16" s="93" t="str">
        <f>入力フォーム!U59</f>
        <v/>
      </c>
      <c r="G16" s="96"/>
      <c r="H16" s="94"/>
      <c r="I16" s="94"/>
      <c r="J16" s="94"/>
      <c r="K16" s="94"/>
      <c r="L16" s="94"/>
      <c r="M16" s="94"/>
      <c r="N16" s="94"/>
      <c r="O16" s="94"/>
      <c r="P16" s="94"/>
      <c r="Q16" s="94"/>
      <c r="R16" s="94"/>
      <c r="S16" s="94"/>
      <c r="T16" s="94"/>
      <c r="U16" s="94"/>
      <c r="V16" s="94"/>
      <c r="W16" s="94"/>
      <c r="X16" s="108"/>
    </row>
    <row r="17" spans="2:24" ht="12.6" customHeight="1">
      <c r="B17" s="79"/>
      <c r="D17" s="85"/>
      <c r="E17" s="79"/>
      <c r="F17" s="94"/>
      <c r="G17" s="92"/>
      <c r="H17" s="97"/>
      <c r="X17" s="85"/>
    </row>
    <row r="18" spans="2:24" ht="18.600000000000001" customHeight="1">
      <c r="B18" s="79"/>
      <c r="D18" s="85"/>
      <c r="E18" s="79"/>
      <c r="F18" s="93" t="str">
        <f>入力フォーム!U60</f>
        <v/>
      </c>
      <c r="G18" s="92"/>
      <c r="X18" s="85"/>
    </row>
    <row r="19" spans="2:24" ht="18.600000000000001" customHeight="1">
      <c r="B19" s="79"/>
      <c r="D19" s="85"/>
      <c r="E19" s="79"/>
      <c r="F19" s="93" t="str">
        <f>入力フォーム!U61</f>
        <v/>
      </c>
      <c r="G19" s="97"/>
      <c r="X19" s="85"/>
    </row>
    <row r="20" spans="2:24" ht="18.600000000000001" customHeight="1">
      <c r="B20" s="44"/>
      <c r="C20" s="50"/>
      <c r="D20" s="55"/>
      <c r="E20" s="89" t="str">
        <f>入力フォーム!U62</f>
        <v/>
      </c>
      <c r="F20" s="50"/>
      <c r="G20" s="98"/>
      <c r="H20" s="50"/>
      <c r="I20" s="50"/>
      <c r="J20" s="50"/>
      <c r="K20" s="50"/>
      <c r="L20" s="50"/>
      <c r="M20" s="50"/>
      <c r="N20" s="50"/>
      <c r="O20" s="50"/>
      <c r="P20" s="50"/>
      <c r="Q20" s="50"/>
      <c r="R20" s="50"/>
      <c r="S20" s="50"/>
      <c r="T20" s="50"/>
      <c r="U20" s="50"/>
      <c r="V20" s="50"/>
      <c r="W20" s="50"/>
      <c r="X20" s="55"/>
    </row>
    <row r="21" spans="2:24" ht="25" customHeight="1">
      <c r="B21" s="42" t="s">
        <v>21</v>
      </c>
      <c r="C21" s="48"/>
      <c r="D21" s="48"/>
      <c r="E21" s="90"/>
      <c r="F21" s="58"/>
      <c r="G21" s="45" t="str">
        <f>入力フォーム!AI14</f>
        <v>入力してください</v>
      </c>
      <c r="H21" s="48"/>
      <c r="I21" s="48"/>
      <c r="J21" s="48"/>
      <c r="K21" s="48"/>
      <c r="L21" s="48"/>
      <c r="M21" s="48"/>
      <c r="N21" s="48"/>
      <c r="O21" s="48"/>
      <c r="P21" s="48"/>
      <c r="Q21" s="48"/>
      <c r="R21" s="48"/>
      <c r="S21" s="48"/>
      <c r="T21" s="48"/>
      <c r="U21" s="48"/>
      <c r="V21" s="48"/>
      <c r="W21" s="48"/>
      <c r="X21" s="58"/>
    </row>
    <row r="22" spans="2:24" ht="31.2" customHeight="1">
      <c r="B22" s="42" t="s">
        <v>25</v>
      </c>
      <c r="C22" s="48"/>
      <c r="D22" s="48"/>
      <c r="E22" s="90"/>
      <c r="F22" s="58"/>
      <c r="G22" s="99"/>
      <c r="H22" s="102"/>
      <c r="I22" s="102"/>
      <c r="J22" s="102"/>
      <c r="K22" s="102"/>
      <c r="L22" s="102"/>
      <c r="M22" s="103" t="str">
        <f>入力フォーム!Y75</f>
        <v/>
      </c>
      <c r="N22" s="104"/>
      <c r="O22" s="104"/>
      <c r="P22" s="104"/>
      <c r="Q22" s="104"/>
      <c r="R22" s="107" t="str">
        <f>IFERROR(IF(M22&lt;&gt;"","円",""),"")</f>
        <v/>
      </c>
      <c r="S22" s="102"/>
      <c r="T22" s="102"/>
      <c r="U22" s="102"/>
      <c r="V22" s="102"/>
      <c r="W22" s="102"/>
      <c r="X22" s="109"/>
    </row>
    <row r="23" spans="2:24" ht="18.600000000000001" customHeight="1">
      <c r="B23" s="42" t="s">
        <v>22</v>
      </c>
      <c r="C23" s="48"/>
      <c r="D23" s="48"/>
      <c r="E23" s="48"/>
      <c r="F23" s="58"/>
      <c r="G23" s="42" t="s">
        <v>7</v>
      </c>
      <c r="H23" s="48"/>
      <c r="I23" s="48"/>
      <c r="J23" s="48"/>
      <c r="K23" s="48"/>
      <c r="L23" s="48"/>
      <c r="M23" s="48"/>
      <c r="N23" s="48"/>
      <c r="O23" s="58"/>
      <c r="P23" s="42" t="s">
        <v>0</v>
      </c>
      <c r="Q23" s="48"/>
      <c r="R23" s="48"/>
      <c r="S23" s="48"/>
      <c r="T23" s="48"/>
      <c r="U23" s="48"/>
      <c r="V23" s="48"/>
      <c r="W23" s="48"/>
      <c r="X23" s="58"/>
    </row>
    <row r="24" spans="2:24" ht="30" customHeight="1">
      <c r="B24" s="80" t="s">
        <v>23</v>
      </c>
      <c r="C24" s="51"/>
      <c r="D24" s="51"/>
      <c r="E24" s="51"/>
      <c r="F24" s="53"/>
      <c r="G24" s="100" t="str">
        <f>入力フォーム!U65</f>
        <v/>
      </c>
      <c r="H24" s="51"/>
      <c r="I24" s="51"/>
      <c r="J24" s="51"/>
      <c r="K24" s="51"/>
      <c r="L24" s="51"/>
      <c r="M24" s="51"/>
      <c r="N24" s="51"/>
      <c r="O24" s="53"/>
      <c r="P24" s="100" t="str">
        <f>入力フォーム!U71</f>
        <v/>
      </c>
      <c r="Q24" s="51"/>
      <c r="R24" s="51"/>
      <c r="S24" s="51"/>
      <c r="T24" s="51"/>
      <c r="U24" s="51"/>
      <c r="V24" s="51"/>
      <c r="W24" s="51"/>
      <c r="X24" s="53"/>
    </row>
    <row r="25" spans="2:24" ht="30" customHeight="1">
      <c r="B25" s="81"/>
      <c r="C25" s="50"/>
      <c r="D25" s="50"/>
      <c r="E25" s="50"/>
      <c r="F25" s="55"/>
      <c r="G25" s="100" t="str">
        <f>入力フォーム!V65</f>
        <v/>
      </c>
      <c r="H25" s="51"/>
      <c r="I25" s="51"/>
      <c r="J25" s="51"/>
      <c r="K25" s="51"/>
      <c r="L25" s="51"/>
      <c r="M25" s="51"/>
      <c r="N25" s="51"/>
      <c r="O25" s="53"/>
      <c r="P25" s="100" t="str">
        <f>入力フォーム!V71</f>
        <v/>
      </c>
      <c r="Q25" s="51"/>
      <c r="R25" s="51"/>
      <c r="S25" s="51"/>
      <c r="T25" s="51"/>
      <c r="U25" s="51"/>
      <c r="V25" s="51"/>
      <c r="W25" s="51"/>
      <c r="X25" s="53"/>
    </row>
    <row r="26" spans="2:24" ht="30" customHeight="1">
      <c r="B26" s="80" t="s">
        <v>26</v>
      </c>
      <c r="C26" s="51"/>
      <c r="D26" s="51"/>
      <c r="E26" s="51"/>
      <c r="F26" s="53"/>
      <c r="G26" s="45" t="str">
        <f>入力フォーム!U66</f>
        <v/>
      </c>
      <c r="H26" s="48"/>
      <c r="I26" s="48"/>
      <c r="J26" s="48"/>
      <c r="K26" s="48"/>
      <c r="L26" s="48"/>
      <c r="M26" s="48"/>
      <c r="N26" s="48"/>
      <c r="O26" s="58"/>
      <c r="P26" s="45" t="str">
        <f>入力フォーム!U72</f>
        <v/>
      </c>
      <c r="Q26" s="48"/>
      <c r="R26" s="48"/>
      <c r="S26" s="48"/>
      <c r="T26" s="48"/>
      <c r="U26" s="48"/>
      <c r="V26" s="48"/>
      <c r="W26" s="48"/>
      <c r="X26" s="58"/>
    </row>
    <row r="27" spans="2:24" ht="30" customHeight="1">
      <c r="B27" s="81"/>
      <c r="C27" s="50"/>
      <c r="D27" s="50"/>
      <c r="E27" s="50"/>
      <c r="F27" s="55"/>
      <c r="G27" s="45" t="str">
        <f>入力フォーム!V66</f>
        <v/>
      </c>
      <c r="H27" s="48"/>
      <c r="I27" s="48"/>
      <c r="J27" s="48"/>
      <c r="K27" s="48"/>
      <c r="L27" s="48"/>
      <c r="M27" s="48"/>
      <c r="N27" s="48"/>
      <c r="O27" s="58"/>
      <c r="P27" s="45" t="str">
        <f>入力フォーム!V72</f>
        <v/>
      </c>
      <c r="Q27" s="48"/>
      <c r="R27" s="48"/>
      <c r="S27" s="48"/>
      <c r="T27" s="48"/>
      <c r="U27" s="48"/>
      <c r="V27" s="48"/>
      <c r="W27" s="48"/>
      <c r="X27" s="58"/>
    </row>
    <row r="28" spans="2:24" ht="30" customHeight="1">
      <c r="B28" s="80" t="s">
        <v>24</v>
      </c>
      <c r="C28" s="51"/>
      <c r="D28" s="51"/>
      <c r="E28" s="51"/>
      <c r="F28" s="53"/>
      <c r="G28" s="101" t="str">
        <f>入力フォーム!U67</f>
        <v/>
      </c>
      <c r="H28" s="82"/>
      <c r="I28" s="82"/>
      <c r="J28" s="82"/>
      <c r="K28" s="82"/>
      <c r="L28" s="82"/>
      <c r="M28" s="82"/>
      <c r="N28" s="82"/>
      <c r="O28" s="95"/>
      <c r="P28" s="101" t="str">
        <f>入力フォーム!U73</f>
        <v/>
      </c>
      <c r="Q28" s="82"/>
      <c r="R28" s="82"/>
      <c r="S28" s="82"/>
      <c r="T28" s="82"/>
      <c r="U28" s="82"/>
      <c r="V28" s="82"/>
      <c r="W28" s="82"/>
      <c r="X28" s="95"/>
    </row>
    <row r="29" spans="2:24" ht="30" customHeight="1">
      <c r="B29" s="81"/>
      <c r="C29" s="82"/>
      <c r="D29" s="82"/>
      <c r="E29" s="82"/>
      <c r="F29" s="95"/>
      <c r="G29" s="100" t="str">
        <f>入力フォーム!V67</f>
        <v/>
      </c>
      <c r="H29" s="51"/>
      <c r="I29" s="51"/>
      <c r="J29" s="51"/>
      <c r="K29" s="51"/>
      <c r="L29" s="51"/>
      <c r="M29" s="51"/>
      <c r="N29" s="51"/>
      <c r="O29" s="53"/>
      <c r="P29" s="100" t="str">
        <f>入力フォーム!V73</f>
        <v/>
      </c>
      <c r="Q29" s="51"/>
      <c r="R29" s="51"/>
      <c r="S29" s="51"/>
      <c r="T29" s="51"/>
      <c r="U29" s="51"/>
      <c r="V29" s="51"/>
      <c r="W29" s="51"/>
      <c r="X29" s="53"/>
    </row>
    <row r="30" spans="2:24" ht="30" customHeight="1">
      <c r="B30" s="80" t="s">
        <v>74</v>
      </c>
      <c r="C30" s="51"/>
      <c r="D30" s="51"/>
      <c r="E30" s="51"/>
      <c r="F30" s="53"/>
      <c r="G30" s="45" t="str">
        <f>入力フォーム!U68</f>
        <v/>
      </c>
      <c r="H30" s="48"/>
      <c r="I30" s="48"/>
      <c r="J30" s="48"/>
      <c r="K30" s="48"/>
      <c r="L30" s="48"/>
      <c r="M30" s="48"/>
      <c r="N30" s="48"/>
      <c r="O30" s="58"/>
      <c r="P30" s="45" t="str">
        <f>入力フォーム!U74</f>
        <v/>
      </c>
      <c r="Q30" s="48"/>
      <c r="R30" s="48"/>
      <c r="S30" s="48"/>
      <c r="T30" s="48"/>
      <c r="U30" s="48"/>
      <c r="V30" s="48"/>
      <c r="W30" s="48"/>
      <c r="X30" s="58"/>
    </row>
    <row r="31" spans="2:24" ht="30" customHeight="1">
      <c r="B31" s="81"/>
      <c r="C31" s="50"/>
      <c r="D31" s="50"/>
      <c r="E31" s="50"/>
      <c r="F31" s="55"/>
      <c r="G31" s="101" t="str">
        <f>入力フォーム!V68</f>
        <v/>
      </c>
      <c r="H31" s="82"/>
      <c r="I31" s="82"/>
      <c r="J31" s="82"/>
      <c r="K31" s="82"/>
      <c r="L31" s="82"/>
      <c r="M31" s="82"/>
      <c r="N31" s="82"/>
      <c r="O31" s="95"/>
      <c r="P31" s="101" t="str">
        <f>入力フォーム!V74</f>
        <v/>
      </c>
      <c r="Q31" s="82"/>
      <c r="R31" s="82"/>
      <c r="S31" s="82"/>
      <c r="T31" s="82"/>
      <c r="U31" s="82"/>
      <c r="V31" s="82"/>
      <c r="W31" s="82"/>
      <c r="X31" s="95"/>
    </row>
    <row r="32" spans="2:24" ht="30" customHeight="1">
      <c r="B32" s="80" t="s">
        <v>29</v>
      </c>
      <c r="C32" s="83"/>
      <c r="D32" s="83"/>
      <c r="E32" s="83"/>
      <c r="F32" s="54"/>
      <c r="G32" s="45" t="str">
        <f>入力フォーム!U69</f>
        <v/>
      </c>
      <c r="H32" s="48"/>
      <c r="I32" s="48"/>
      <c r="J32" s="48"/>
      <c r="K32" s="48"/>
      <c r="L32" s="48"/>
      <c r="M32" s="48"/>
      <c r="N32" s="48"/>
      <c r="O32" s="58"/>
      <c r="P32" s="45" t="str">
        <f>入力フォーム!U75</f>
        <v/>
      </c>
      <c r="Q32" s="48"/>
      <c r="R32" s="48"/>
      <c r="S32" s="48"/>
      <c r="T32" s="48"/>
      <c r="U32" s="48"/>
      <c r="V32" s="48"/>
      <c r="W32" s="48"/>
      <c r="X32" s="58"/>
    </row>
    <row r="33" spans="2:24" ht="30" customHeight="1">
      <c r="B33" s="81"/>
      <c r="C33" s="50"/>
      <c r="D33" s="50"/>
      <c r="E33" s="50"/>
      <c r="F33" s="55"/>
      <c r="G33" s="101" t="str">
        <f>入力フォーム!V69</f>
        <v/>
      </c>
      <c r="H33" s="82"/>
      <c r="I33" s="82"/>
      <c r="J33" s="82"/>
      <c r="K33" s="82"/>
      <c r="L33" s="82"/>
      <c r="M33" s="82"/>
      <c r="N33" s="82"/>
      <c r="O33" s="95"/>
      <c r="P33" s="101" t="str">
        <f>入力フォーム!V75</f>
        <v/>
      </c>
      <c r="Q33" s="82"/>
      <c r="R33" s="82"/>
      <c r="S33" s="82"/>
      <c r="T33" s="82"/>
      <c r="U33" s="82"/>
      <c r="V33" s="82"/>
      <c r="W33" s="82"/>
      <c r="X33" s="95"/>
    </row>
    <row r="34" spans="2:24" ht="25" customHeight="1">
      <c r="B34" s="64"/>
      <c r="C34" s="63"/>
      <c r="D34" s="63"/>
      <c r="E34" s="63"/>
      <c r="F34" s="67"/>
      <c r="G34" s="64" t="s">
        <v>30</v>
      </c>
      <c r="H34" s="63"/>
      <c r="I34" s="63"/>
      <c r="J34" s="63"/>
      <c r="K34" s="103" t="str">
        <f>入力フォーム!W69</f>
        <v/>
      </c>
      <c r="L34" s="48"/>
      <c r="M34" s="48"/>
      <c r="N34" s="48"/>
      <c r="O34" s="105" t="str">
        <f>IFERROR(IF(K34&lt;&gt;"","円",""),"")</f>
        <v/>
      </c>
      <c r="P34" s="64" t="s">
        <v>32</v>
      </c>
      <c r="Q34" s="63"/>
      <c r="R34" s="63"/>
      <c r="S34" s="63"/>
      <c r="T34" s="103" t="str">
        <f>入力フォーム!W75</f>
        <v/>
      </c>
      <c r="U34" s="48"/>
      <c r="V34" s="48"/>
      <c r="W34" s="48"/>
      <c r="X34" s="105" t="str">
        <f>IFERROR(IF(T34&lt;&gt;"","円",""),"")</f>
        <v/>
      </c>
    </row>
    <row r="35" spans="2:24" ht="18.600000000000001" customHeight="1">
      <c r="B35" s="47" t="s">
        <v>33</v>
      </c>
    </row>
  </sheetData>
  <sheetProtection sheet="1" objects="1" scenarios="1"/>
  <phoneticPr fontId="1" type="Hiragana"/>
  <conditionalFormatting sqref="P4:W4">
    <cfRule type="containsText" dxfId="3" priority="1" text="入力してください">
      <formula>NOT(ISERROR(SEARCH("入力してください",P4)))</formula>
    </cfRule>
  </conditionalFormatting>
  <conditionalFormatting sqref="O6:O8 A1:C1048576 D8:D1048576 I1:I1048576 F1:H6 F8:H1048576 E1:E1048576 D1:D6 J9:O1048576 R1:R3 S1:W3 X1:XFD1048576 S5:W1048576 R5:R1048576 P1:Q3 P5:Q1048576 J1:O5">
    <cfRule type="containsText" dxfId="2" priority="6" text="入力してください">
      <formula>NOT(ISERROR(SEARCH("入力してください",A1)))</formula>
    </cfRule>
  </conditionalFormatting>
  <conditionalFormatting sqref="M6:M8">
    <cfRule type="containsText" dxfId="1" priority="4" text="入力してください">
      <formula>NOT(ISERROR(SEARCH("入力してください",M6)))</formula>
    </cfRule>
  </conditionalFormatting>
  <conditionalFormatting sqref="G7">
    <cfRule type="containsText" dxfId="0" priority="3" text="入力してください">
      <formula>NOT(ISERROR(SEARCH("入力してください",G7)))</formula>
    </cfRule>
  </conditionalFormatting>
  <pageMargins left="0.7" right="0.7" top="0.75" bottom="0.75" header="0.3" footer="0.3"/>
  <pageSetup paperSize="9"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使用承認申請書</vt:lpstr>
      <vt:lpstr>減免承認申請書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近藤　清也</dc:creator>
  <cp:lastModifiedBy>石澤　洋介</cp:lastModifiedBy>
  <dcterms:created xsi:type="dcterms:W3CDTF">2023-12-05T23:54:33Z</dcterms:created>
  <dcterms:modified xsi:type="dcterms:W3CDTF">2025-02-06T02:14:23Z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2025-02-06T02:14:23Z</vt:filetime>
  </property>
</Properties>
</file>